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<sst xmlns="http://schemas.openxmlformats.org/spreadsheetml/2006/main" count="77" uniqueCount="55">
  <si>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</si>
  <si>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</si>
  <si>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</si>
  <si>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</si>
  <si>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</si>
  <si>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</si>
  <si>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</si>
  <si>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</si>
  <si>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</si>
  <si>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</si>
  <si>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</si>
  <si>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 xml:space="preserve">км. с. Костена река 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</si>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</sst>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showGridLines="0" tabSelected="1" view="pageBreakPreview" zoomScale="60" zoomScalePageLayoutView="0" workbookViewId="0" topLeftCell="A1">
      <pane ySplit="6" topLeftCell="A52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2024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7440</v>
      </c>
      <c r="E12" s="16">
        <v>0</v>
      </c>
      <c r="F12" s="16">
        <f aca="true" t="shared" si="0" ref="F12:F23">E12-D12</f>
        <v>-7440</v>
      </c>
      <c r="G12" s="16">
        <f aca="true" t="shared" si="1" ref="G12:G23">IF(D12=0,0,E12/D12)*100</f>
        <v>0</v>
      </c>
      <c r="H12" s="1">
        <v>7440</v>
      </c>
      <c r="I12" s="1">
        <v>0</v>
      </c>
    </row>
    <row r="13" spans="1:9" ht="16.5" customHeight="1">
      <c r="A13" s="4"/>
      <c r="B13" s="21" t="s">
        <v>19</v>
      </c>
      <c r="C13" s="15" t="s">
        <v>20</v>
      </c>
      <c r="D13" s="16">
        <v>7440</v>
      </c>
      <c r="E13" s="16">
        <v>0</v>
      </c>
      <c r="F13" s="16">
        <f t="shared" si="0"/>
        <v>-7440</v>
      </c>
      <c r="G13" s="16">
        <f t="shared" si="1"/>
        <v>0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1421</v>
      </c>
      <c r="E14" s="16">
        <v>0</v>
      </c>
      <c r="F14" s="16">
        <f t="shared" si="0"/>
        <v>-1421</v>
      </c>
      <c r="G14" s="16">
        <f t="shared" si="1"/>
        <v>0</v>
      </c>
      <c r="H14" s="1">
        <v>1421</v>
      </c>
      <c r="I14" s="1">
        <v>0</v>
      </c>
    </row>
    <row r="15" spans="1:9" ht="16.5" customHeight="1">
      <c r="A15" s="4"/>
      <c r="B15" s="21" t="s">
        <v>23</v>
      </c>
      <c r="C15" s="15" t="s">
        <v>24</v>
      </c>
      <c r="D15" s="16">
        <v>860</v>
      </c>
      <c r="E15" s="16">
        <v>0</v>
      </c>
      <c r="F15" s="16">
        <f t="shared" si="0"/>
        <v>-860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352</v>
      </c>
      <c r="E16" s="16">
        <v>0</v>
      </c>
      <c r="F16" s="16">
        <f t="shared" si="0"/>
        <v>-352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209</v>
      </c>
      <c r="E17" s="16">
        <v>0</v>
      </c>
      <c r="F17" s="16">
        <f t="shared" si="0"/>
        <v>-209</v>
      </c>
      <c r="G17" s="16">
        <f t="shared" si="1"/>
        <v>0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2540</v>
      </c>
      <c r="E18" s="16">
        <v>100</v>
      </c>
      <c r="F18" s="16">
        <f t="shared" si="0"/>
        <v>-2440</v>
      </c>
      <c r="G18" s="16">
        <f t="shared" si="1"/>
        <v>3.937007874015748</v>
      </c>
      <c r="H18" s="1">
        <v>2540</v>
      </c>
      <c r="I18" s="1">
        <v>100</v>
      </c>
    </row>
    <row r="19" spans="1:9" ht="16.5" customHeight="1">
      <c r="A19" s="4"/>
      <c r="B19" s="21" t="s">
        <v>31</v>
      </c>
      <c r="C19" s="15" t="s">
        <v>32</v>
      </c>
      <c r="D19" s="16">
        <v>120</v>
      </c>
      <c r="E19" s="16">
        <v>0</v>
      </c>
      <c r="F19" s="16">
        <f t="shared" si="0"/>
        <v>-120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380</v>
      </c>
      <c r="E20" s="16">
        <v>36</v>
      </c>
      <c r="F20" s="16">
        <f t="shared" si="0"/>
        <v>-344</v>
      </c>
      <c r="G20" s="16">
        <f t="shared" si="1"/>
        <v>9.473684210526317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620</v>
      </c>
      <c r="E21" s="16">
        <v>64</v>
      </c>
      <c r="F21" s="16">
        <f t="shared" si="0"/>
        <v>-556</v>
      </c>
      <c r="G21" s="16">
        <f t="shared" si="1"/>
        <v>10.32258064516129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1420</v>
      </c>
      <c r="E22" s="16">
        <v>0</v>
      </c>
      <c r="F22" s="16">
        <f t="shared" si="0"/>
        <v>-1420</v>
      </c>
      <c r="G22" s="16">
        <f t="shared" si="1"/>
        <v>0</v>
      </c>
      <c r="H22" s="1">
        <v>0</v>
      </c>
      <c r="I22" s="1">
        <v>0</v>
      </c>
    </row>
    <row r="23" spans="1:7" ht="15.75" customHeight="1">
      <c r="A23" s="4"/>
      <c r="B23" s="27" t="s">
        <v>39</v>
      </c>
      <c r="C23" s="27"/>
      <c r="D23" s="16">
        <f>SUM(H12:H22)</f>
        <v>11401</v>
      </c>
      <c r="E23" s="16">
        <f>SUM(I12:I22)</f>
        <v>100</v>
      </c>
      <c r="F23" s="16">
        <f t="shared" si="0"/>
        <v>-11301</v>
      </c>
      <c r="G23" s="16">
        <f t="shared" si="1"/>
        <v>0.8771160424524164</v>
      </c>
    </row>
    <row r="24" spans="1:7" ht="15.75" customHeight="1">
      <c r="A24" s="4"/>
      <c r="B24" s="12"/>
      <c r="C24" s="13"/>
      <c r="D24" s="14"/>
      <c r="E24" s="14"/>
      <c r="F24" s="14"/>
      <c r="G24" s="14"/>
    </row>
    <row r="25" spans="1:7" ht="15.75" customHeight="1">
      <c r="A25" s="4"/>
      <c r="B25" s="27" t="s">
        <v>40</v>
      </c>
      <c r="C25" s="27"/>
      <c r="D25" s="16">
        <f>SUM(D23)</f>
        <v>11401</v>
      </c>
      <c r="E25" s="16">
        <f>SUM(E23)</f>
        <v>100</v>
      </c>
      <c r="F25" s="16">
        <f>E25-D25</f>
        <v>-11301</v>
      </c>
      <c r="G25" s="16">
        <f>IF(D25=0,0,E25/D25)*100</f>
        <v>0.8771160424524164</v>
      </c>
    </row>
    <row r="26" spans="1:7" ht="15.75" customHeight="1">
      <c r="A26" s="4"/>
      <c r="B26" s="12"/>
      <c r="C26" s="13"/>
      <c r="D26" s="14"/>
      <c r="E26" s="14"/>
      <c r="F26" s="14"/>
      <c r="G26" s="14"/>
    </row>
    <row r="27" spans="1:7" ht="15.75" customHeight="1">
      <c r="A27" s="4"/>
      <c r="B27" s="27" t="s">
        <v>41</v>
      </c>
      <c r="C27" s="27"/>
      <c r="D27" s="16">
        <f>SUM(D25)</f>
        <v>11401</v>
      </c>
      <c r="E27" s="16">
        <f>SUM(E25)</f>
        <v>100</v>
      </c>
      <c r="F27" s="16">
        <f>E27-D27</f>
        <v>-11301</v>
      </c>
      <c r="G27" s="16">
        <f>IF(D27=0,0,E27/D27)*100</f>
        <v>0.8771160424524164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42</v>
      </c>
      <c r="C29" s="27"/>
      <c r="D29" s="16">
        <f>SUM(D27)</f>
        <v>11401</v>
      </c>
      <c r="E29" s="16">
        <f>SUM(E27)</f>
        <v>100</v>
      </c>
      <c r="F29" s="16">
        <f>E29-D29</f>
        <v>-11301</v>
      </c>
      <c r="G29" s="16">
        <f>IF(D29=0,0,E29/D29)*100</f>
        <v>0.8771160424524164</v>
      </c>
    </row>
    <row r="30" spans="1:7" ht="16.5" customHeight="1">
      <c r="A30" s="4"/>
      <c r="B30" s="12"/>
      <c r="C30" s="13"/>
      <c r="D30" s="14"/>
      <c r="E30" s="14"/>
      <c r="F30" s="14"/>
      <c r="G30" s="14"/>
    </row>
    <row r="31" spans="1:7" ht="16.5" customHeight="1">
      <c r="A31" s="4"/>
      <c r="B31" s="12"/>
      <c r="C31" s="13"/>
      <c r="D31" s="14"/>
      <c r="E31" s="14"/>
      <c r="F31" s="14"/>
      <c r="G31" s="14"/>
    </row>
    <row r="32" spans="1:7" ht="16.5" customHeight="1">
      <c r="A32" s="4"/>
      <c r="B32" s="24" t="s">
        <v>43</v>
      </c>
      <c r="C32" s="24"/>
      <c r="D32" s="24"/>
      <c r="E32" s="24"/>
      <c r="F32" s="24"/>
      <c r="G32" s="24"/>
    </row>
    <row r="33" spans="1:7" ht="16.5" customHeight="1">
      <c r="A33" s="4"/>
      <c r="B33" s="25" t="s">
        <v>44</v>
      </c>
      <c r="C33" s="25"/>
      <c r="D33" s="25"/>
      <c r="E33" s="25"/>
      <c r="F33" s="25"/>
      <c r="G33" s="25"/>
    </row>
    <row r="34" spans="1:7" ht="16.5" customHeight="1">
      <c r="A34" s="4"/>
      <c r="B34" s="26" t="s">
        <v>45</v>
      </c>
      <c r="C34" s="26"/>
      <c r="D34" s="26"/>
      <c r="E34" s="26"/>
      <c r="F34" s="26"/>
      <c r="G34" s="26"/>
    </row>
    <row r="35" spans="1:7" ht="16.5" customHeight="1">
      <c r="A35" s="4"/>
      <c r="B35" s="19" t="s">
        <v>16</v>
      </c>
      <c r="C35" s="20"/>
      <c r="D35" s="20"/>
      <c r="E35" s="20"/>
      <c r="F35" s="20"/>
      <c r="G35" s="20"/>
    </row>
    <row r="36" spans="1:9" ht="16.5" customHeight="1">
      <c r="A36" s="4"/>
      <c r="B36" s="21" t="s">
        <v>29</v>
      </c>
      <c r="C36" s="15" t="s">
        <v>30</v>
      </c>
      <c r="D36" s="16">
        <v>1900</v>
      </c>
      <c r="E36" s="16">
        <v>693</v>
      </c>
      <c r="F36" s="16">
        <f>E36-D36</f>
        <v>-1207</v>
      </c>
      <c r="G36" s="16">
        <f>IF(D36=0,0,E36/D36)*100</f>
        <v>36.473684210526315</v>
      </c>
      <c r="H36" s="1">
        <v>1900</v>
      </c>
      <c r="I36" s="1">
        <v>693</v>
      </c>
    </row>
    <row r="37" spans="1:9" ht="16.5" customHeight="1">
      <c r="A37" s="4"/>
      <c r="B37" s="21" t="s">
        <v>33</v>
      </c>
      <c r="C37" s="15" t="s">
        <v>34</v>
      </c>
      <c r="D37" s="16">
        <v>1900</v>
      </c>
      <c r="E37" s="16">
        <v>693</v>
      </c>
      <c r="F37" s="16">
        <f>E37-D37</f>
        <v>-1207</v>
      </c>
      <c r="G37" s="16">
        <f>IF(D37=0,0,E37/D37)*100</f>
        <v>36.473684210526315</v>
      </c>
      <c r="H37" s="1">
        <v>0</v>
      </c>
      <c r="I37" s="1">
        <v>0</v>
      </c>
    </row>
    <row r="38" spans="1:7" ht="15.75" customHeight="1">
      <c r="A38" s="4"/>
      <c r="B38" s="27" t="s">
        <v>39</v>
      </c>
      <c r="C38" s="27"/>
      <c r="D38" s="16">
        <f>SUM(H36:H37)</f>
        <v>1900</v>
      </c>
      <c r="E38" s="16">
        <f>SUM(I36:I37)</f>
        <v>693</v>
      </c>
      <c r="F38" s="16">
        <f>E38-D38</f>
        <v>-1207</v>
      </c>
      <c r="G38" s="16">
        <f>IF(D38=0,0,E38/D38)*100</f>
        <v>36.473684210526315</v>
      </c>
    </row>
    <row r="39" spans="1:7" ht="15.75" customHeight="1">
      <c r="A39" s="4"/>
      <c r="B39" s="12"/>
      <c r="C39" s="13"/>
      <c r="D39" s="14"/>
      <c r="E39" s="14"/>
      <c r="F39" s="14"/>
      <c r="G39" s="14"/>
    </row>
    <row r="40" spans="1:7" ht="15.75" customHeight="1">
      <c r="A40" s="4"/>
      <c r="B40" s="27" t="s">
        <v>46</v>
      </c>
      <c r="C40" s="27"/>
      <c r="D40" s="16">
        <f>SUM(D38)</f>
        <v>1900</v>
      </c>
      <c r="E40" s="16">
        <f>SUM(E38)</f>
        <v>693</v>
      </c>
      <c r="F40" s="16">
        <f>E40-D40</f>
        <v>-1207</v>
      </c>
      <c r="G40" s="16">
        <f>IF(D40=0,0,E40/D40)*100</f>
        <v>36.473684210526315</v>
      </c>
    </row>
    <row r="41" spans="1:7" ht="15.75" customHeight="1">
      <c r="A41" s="4"/>
      <c r="B41" s="12"/>
      <c r="C41" s="13"/>
      <c r="D41" s="14"/>
      <c r="E41" s="14"/>
      <c r="F41" s="14"/>
      <c r="G41" s="14"/>
    </row>
    <row r="42" spans="1:7" ht="15.75" customHeight="1">
      <c r="A42" s="4"/>
      <c r="B42" s="27" t="s">
        <v>47</v>
      </c>
      <c r="C42" s="27"/>
      <c r="D42" s="16">
        <f>SUM(D40)</f>
        <v>1900</v>
      </c>
      <c r="E42" s="16">
        <f>SUM(E40)</f>
        <v>693</v>
      </c>
      <c r="F42" s="16">
        <f>E42-D42</f>
        <v>-1207</v>
      </c>
      <c r="G42" s="16">
        <f>IF(D42=0,0,E42/D42)*100</f>
        <v>36.473684210526315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6.5" customHeight="1">
      <c r="A44" s="4"/>
      <c r="B44" s="25" t="s">
        <v>48</v>
      </c>
      <c r="C44" s="25"/>
      <c r="D44" s="25"/>
      <c r="E44" s="25"/>
      <c r="F44" s="25"/>
      <c r="G44" s="25"/>
    </row>
    <row r="45" spans="1:7" ht="16.5" customHeight="1">
      <c r="A45" s="4"/>
      <c r="B45" s="26" t="s">
        <v>49</v>
      </c>
      <c r="C45" s="26"/>
      <c r="D45" s="26"/>
      <c r="E45" s="26"/>
      <c r="F45" s="26"/>
      <c r="G45" s="26"/>
    </row>
    <row r="46" spans="1:7" ht="16.5" customHeight="1">
      <c r="A46" s="4"/>
      <c r="B46" s="19" t="s">
        <v>16</v>
      </c>
      <c r="C46" s="20"/>
      <c r="D46" s="20"/>
      <c r="E46" s="20"/>
      <c r="F46" s="20"/>
      <c r="G46" s="20"/>
    </row>
    <row r="47" spans="1:9" ht="16.5" customHeight="1">
      <c r="A47" s="4"/>
      <c r="B47" s="21" t="s">
        <v>29</v>
      </c>
      <c r="C47" s="15" t="s">
        <v>30</v>
      </c>
      <c r="D47" s="16">
        <v>1600</v>
      </c>
      <c r="E47" s="16">
        <v>0</v>
      </c>
      <c r="F47" s="16">
        <f>E47-D47</f>
        <v>-1600</v>
      </c>
      <c r="G47" s="16">
        <f>IF(D47=0,0,E47/D47)*100</f>
        <v>0</v>
      </c>
      <c r="H47" s="1">
        <v>1600</v>
      </c>
      <c r="I47" s="1">
        <v>0</v>
      </c>
    </row>
    <row r="48" spans="1:9" ht="16.5" customHeight="1">
      <c r="A48" s="4"/>
      <c r="B48" s="21" t="s">
        <v>31</v>
      </c>
      <c r="C48" s="15" t="s">
        <v>32</v>
      </c>
      <c r="D48" s="16">
        <v>740</v>
      </c>
      <c r="E48" s="16">
        <v>0</v>
      </c>
      <c r="F48" s="16">
        <f>E48-D48</f>
        <v>-740</v>
      </c>
      <c r="G48" s="16">
        <f>IF(D48=0,0,E48/D48)*100</f>
        <v>0</v>
      </c>
      <c r="H48" s="1">
        <v>0</v>
      </c>
      <c r="I48" s="1">
        <v>0</v>
      </c>
    </row>
    <row r="49" spans="1:9" ht="16.5" customHeight="1">
      <c r="A49" s="4"/>
      <c r="B49" s="21" t="s">
        <v>33</v>
      </c>
      <c r="C49" s="15" t="s">
        <v>34</v>
      </c>
      <c r="D49" s="16">
        <v>50</v>
      </c>
      <c r="E49" s="16">
        <v>0</v>
      </c>
      <c r="F49" s="16">
        <f>E49-D49</f>
        <v>-50</v>
      </c>
      <c r="G49" s="16">
        <f>IF(D49=0,0,E49/D49)*100</f>
        <v>0</v>
      </c>
      <c r="H49" s="1">
        <v>0</v>
      </c>
      <c r="I49" s="1">
        <v>0</v>
      </c>
    </row>
    <row r="50" spans="1:9" ht="16.5" customHeight="1">
      <c r="A50" s="4"/>
      <c r="B50" s="21" t="s">
        <v>35</v>
      </c>
      <c r="C50" s="15" t="s">
        <v>36</v>
      </c>
      <c r="D50" s="16">
        <v>810</v>
      </c>
      <c r="E50" s="16">
        <v>0</v>
      </c>
      <c r="F50" s="16">
        <f>E50-D50</f>
        <v>-810</v>
      </c>
      <c r="G50" s="16">
        <f>IF(D50=0,0,E50/D50)*100</f>
        <v>0</v>
      </c>
      <c r="H50" s="1">
        <v>0</v>
      </c>
      <c r="I50" s="1">
        <v>0</v>
      </c>
    </row>
    <row r="51" spans="1:7" ht="15.75" customHeight="1">
      <c r="A51" s="4"/>
      <c r="B51" s="27" t="s">
        <v>39</v>
      </c>
      <c r="C51" s="27"/>
      <c r="D51" s="16">
        <f>SUM(H47:H50)</f>
        <v>1600</v>
      </c>
      <c r="E51" s="16">
        <f>SUM(I47:I50)</f>
        <v>0</v>
      </c>
      <c r="F51" s="16">
        <f>E51-D51</f>
        <v>-1600</v>
      </c>
      <c r="G51" s="16">
        <f>IF(D51=0,0,E51/D51)*100</f>
        <v>0</v>
      </c>
    </row>
    <row r="52" spans="1:7" ht="15.75" customHeight="1">
      <c r="A52" s="4"/>
      <c r="B52" s="12"/>
      <c r="C52" s="13"/>
      <c r="D52" s="14"/>
      <c r="E52" s="14"/>
      <c r="F52" s="14"/>
      <c r="G52" s="14"/>
    </row>
    <row r="53" spans="1:7" ht="15.75" customHeight="1">
      <c r="A53" s="4"/>
      <c r="B53" s="27" t="s">
        <v>50</v>
      </c>
      <c r="C53" s="27"/>
      <c r="D53" s="16">
        <f>SUM(D51)</f>
        <v>1600</v>
      </c>
      <c r="E53" s="16">
        <f>SUM(E51)</f>
        <v>0</v>
      </c>
      <c r="F53" s="16">
        <f>E53-D53</f>
        <v>-1600</v>
      </c>
      <c r="G53" s="16">
        <f>IF(D53=0,0,E53/D53)*100</f>
        <v>0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6.5" customHeight="1">
      <c r="A55" s="4"/>
      <c r="B55" s="26" t="s">
        <v>51</v>
      </c>
      <c r="C55" s="26"/>
      <c r="D55" s="26"/>
      <c r="E55" s="26"/>
      <c r="F55" s="26"/>
      <c r="G55" s="26"/>
    </row>
    <row r="56" spans="1:7" ht="16.5" customHeight="1">
      <c r="A56" s="4"/>
      <c r="B56" s="19" t="s">
        <v>16</v>
      </c>
      <c r="C56" s="20"/>
      <c r="D56" s="20"/>
      <c r="E56" s="20"/>
      <c r="F56" s="20"/>
      <c r="G56" s="20"/>
    </row>
    <row r="57" spans="1:9" ht="16.5" customHeight="1">
      <c r="A57" s="4"/>
      <c r="B57" s="21" t="s">
        <v>29</v>
      </c>
      <c r="C57" s="15" t="s">
        <v>30</v>
      </c>
      <c r="D57" s="16">
        <v>4800</v>
      </c>
      <c r="E57" s="16">
        <v>422</v>
      </c>
      <c r="F57" s="16">
        <f>E57-D57</f>
        <v>-4378</v>
      </c>
      <c r="G57" s="16">
        <f>IF(D57=0,0,E57/D57)*100</f>
        <v>8.791666666666668</v>
      </c>
      <c r="H57" s="1">
        <v>4800</v>
      </c>
      <c r="I57" s="1">
        <v>422</v>
      </c>
    </row>
    <row r="58" spans="1:9" ht="16.5" customHeight="1">
      <c r="A58" s="4"/>
      <c r="B58" s="21" t="s">
        <v>35</v>
      </c>
      <c r="C58" s="15" t="s">
        <v>36</v>
      </c>
      <c r="D58" s="16">
        <v>4800</v>
      </c>
      <c r="E58" s="16">
        <v>422</v>
      </c>
      <c r="F58" s="16">
        <f>E58-D58</f>
        <v>-4378</v>
      </c>
      <c r="G58" s="16">
        <f>IF(D58=0,0,E58/D58)*100</f>
        <v>8.791666666666668</v>
      </c>
      <c r="H58" s="1">
        <v>0</v>
      </c>
      <c r="I58" s="1">
        <v>0</v>
      </c>
    </row>
    <row r="59" spans="1:7" ht="15.75" customHeight="1">
      <c r="A59" s="4"/>
      <c r="B59" s="27" t="s">
        <v>39</v>
      </c>
      <c r="C59" s="27"/>
      <c r="D59" s="16">
        <f>SUM(H57:H58)</f>
        <v>4800</v>
      </c>
      <c r="E59" s="16">
        <f>SUM(I57:I58)</f>
        <v>422</v>
      </c>
      <c r="F59" s="16">
        <f>E59-D59</f>
        <v>-4378</v>
      </c>
      <c r="G59" s="16">
        <f>IF(D59=0,0,E59/D59)*100</f>
        <v>8.791666666666668</v>
      </c>
    </row>
    <row r="60" spans="1:7" ht="15.75" customHeight="1">
      <c r="A60" s="4"/>
      <c r="B60" s="12"/>
      <c r="C60" s="13"/>
      <c r="D60" s="14"/>
      <c r="E60" s="14"/>
      <c r="F60" s="14"/>
      <c r="G60" s="14"/>
    </row>
    <row r="61" spans="1:7" ht="15.75" customHeight="1">
      <c r="A61" s="4"/>
      <c r="B61" s="27" t="s">
        <v>52</v>
      </c>
      <c r="C61" s="27"/>
      <c r="D61" s="16">
        <f>SUM(D59)</f>
        <v>4800</v>
      </c>
      <c r="E61" s="16">
        <f>SUM(E59)</f>
        <v>422</v>
      </c>
      <c r="F61" s="16">
        <f>E61-D61</f>
        <v>-4378</v>
      </c>
      <c r="G61" s="16">
        <f>IF(D61=0,0,E61/D61)*100</f>
        <v>8.791666666666668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5.75" customHeight="1">
      <c r="A63" s="4"/>
      <c r="B63" s="27" t="s">
        <v>53</v>
      </c>
      <c r="C63" s="27"/>
      <c r="D63" s="16">
        <f>SUM(D53,D61)</f>
        <v>6400</v>
      </c>
      <c r="E63" s="16">
        <f>SUM(E53,E61)</f>
        <v>422</v>
      </c>
      <c r="F63" s="16">
        <f>E63-D63</f>
        <v>-5978</v>
      </c>
      <c r="G63" s="16">
        <f>IF(D63=0,0,E63/D63)*100</f>
        <v>6.59375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5.75" customHeight="1">
      <c r="A65" s="4"/>
      <c r="B65" s="27" t="s">
        <v>54</v>
      </c>
      <c r="C65" s="27"/>
      <c r="D65" s="16">
        <f>SUM(D42,D63)</f>
        <v>8300</v>
      </c>
      <c r="E65" s="16">
        <f>SUM(E42,E63)</f>
        <v>1115</v>
      </c>
      <c r="F65" s="16">
        <f>E65-D65</f>
        <v>-7185</v>
      </c>
      <c r="G65" s="16">
        <f>IF(D65=0,0,E65/D65)*100</f>
        <v>13.433734939759038</v>
      </c>
    </row>
    <row r="66" spans="1:7" ht="16.5" customHeight="1">
      <c r="A66" s="4"/>
      <c r="B66" s="12"/>
      <c r="C66" s="13"/>
      <c r="D66" s="14"/>
      <c r="E66" s="14"/>
      <c r="F66" s="14"/>
      <c r="G66" s="14"/>
    </row>
    <row r="67" spans="1:7" ht="16.5" customHeight="1">
      <c r="A67" s="4"/>
      <c r="B67" s="12"/>
      <c r="C67" s="13"/>
      <c r="D67" s="14"/>
      <c r="E67" s="14"/>
      <c r="F67" s="14"/>
      <c r="G67" s="14"/>
    </row>
    <row r="68" spans="1:7" ht="16.5" customHeight="1">
      <c r="A68" s="4"/>
      <c r="B68" s="12"/>
      <c r="C68" s="13"/>
      <c r="D68" s="14"/>
      <c r="E68" s="14"/>
      <c r="F68" s="14"/>
      <c r="G68" s="14"/>
    </row>
    <row r="69" spans="1:7" ht="16.5" customHeight="1">
      <c r="A69" s="4"/>
      <c r="B69" s="18"/>
      <c r="C69" s="13" t="s">
        <v>10</v>
      </c>
      <c r="D69" s="16">
        <f>SUM(D29,D65)</f>
        <v>19701</v>
      </c>
      <c r="E69" s="16">
        <f>SUM(E29,E65)</f>
        <v>1215</v>
      </c>
      <c r="F69" s="16">
        <f>E69-D69</f>
        <v>-18486</v>
      </c>
      <c r="G69" s="16">
        <f>IF(D69=0,0,E69/D69)*100</f>
        <v>6.167199634536318</v>
      </c>
    </row>
  </sheetData>
  <sheetProtection selectLockedCells="1" selectUnlockedCells="1"/>
  <mergeCells count="24">
    <mergeCell ref="B53:C53"/>
    <mergeCell ref="B55:G55"/>
    <mergeCell ref="B59:C59"/>
    <mergeCell ref="B61:C61"/>
    <mergeCell ref="B63:C63"/>
    <mergeCell ref="B65:C65"/>
    <mergeCell ref="B38:C38"/>
    <mergeCell ref="B40:C40"/>
    <mergeCell ref="B42:C42"/>
    <mergeCell ref="B44:G44"/>
    <mergeCell ref="B45:G45"/>
    <mergeCell ref="B51:C51"/>
    <mergeCell ref="B25:C25"/>
    <mergeCell ref="B27:C27"/>
    <mergeCell ref="B29:C29"/>
    <mergeCell ref="B32:G32"/>
    <mergeCell ref="B33:G33"/>
    <mergeCell ref="B34:G34"/>
    <mergeCell ref="B2:G2"/>
    <mergeCell ref="B3:G3"/>
    <mergeCell ref="B8:G8"/>
    <mergeCell ref="B9:G9"/>
    <mergeCell ref="B10:G10"/>
    <mergeCell ref="B23:C23"/>
  </mergeCells>
  <printOptions/>
  <pageMargins left="0.7000000000000001" right="0.7000000000000001" top="0.75" bottom="0.75" header="0.5118110236220472" footer="0.5118110236220472"/>
  <pageSetup horizontalDpi="300" verticalDpi="3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2024-05-29T08:20:57Z</dcterms:modified>
  <cp:category/>
  <cp:version/>
  <cp:contentType/>
  <cp:contentStatus/>
</cp:coreProperties>
</file>