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<sst xmlns="http://schemas.openxmlformats.org/spreadsheetml/2006/main" count="99" uniqueCount="69">
  <si>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</si>
  <si>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</si>
  <si>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</si>
  <si>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</si>
  <si>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</si>
  <si>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</si>
  <si>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</si>
  <si>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</si>
  <si>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</si>
  <si>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</si>
  <si>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</si>
  <si>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Мадара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</si>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</sst>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view="pageBreakPreview" zoomScale="60" zoomScalePageLayoutView="0" workbookViewId="0" topLeftCell="A1">
      <pane ySplit="6" topLeftCell="A6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42748</v>
      </c>
      <c r="E12" s="16">
        <v>11861</v>
      </c>
      <c r="F12" s="16">
        <f aca="true" t="shared" si="0" ref="F12:F26">E12-D12</f>
        <v>-30887</v>
      </c>
      <c r="G12" s="16">
        <f aca="true" t="shared" si="1" ref="G12:G26">IF(D12=0,0,E12/D12)*100</f>
        <v>27.746327313558528</v>
      </c>
      <c r="H12" s="1">
        <v>42748</v>
      </c>
      <c r="I12" s="1">
        <v>11861</v>
      </c>
    </row>
    <row r="13" spans="1:9" ht="16.5" customHeight="1">
      <c r="A13" s="4"/>
      <c r="B13" s="21" t="s">
        <v>19</v>
      </c>
      <c r="C13" s="15" t="s">
        <v>20</v>
      </c>
      <c r="D13" s="16">
        <v>42748</v>
      </c>
      <c r="E13" s="16">
        <v>11861</v>
      </c>
      <c r="F13" s="16">
        <f t="shared" si="0"/>
        <v>-30887</v>
      </c>
      <c r="G13" s="16">
        <f t="shared" si="1"/>
        <v>27.746327313558528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237</v>
      </c>
      <c r="F14" s="16">
        <f t="shared" si="0"/>
        <v>237</v>
      </c>
      <c r="G14" s="16">
        <f t="shared" si="1"/>
        <v>0</v>
      </c>
      <c r="H14" s="1">
        <v>0</v>
      </c>
      <c r="I14" s="1">
        <v>237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237</v>
      </c>
      <c r="F15" s="16">
        <f t="shared" si="0"/>
        <v>237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8216</v>
      </c>
      <c r="E16" s="16">
        <v>2376</v>
      </c>
      <c r="F16" s="16">
        <f t="shared" si="0"/>
        <v>-5840</v>
      </c>
      <c r="G16" s="16">
        <f t="shared" si="1"/>
        <v>28.91918208373905</v>
      </c>
      <c r="H16" s="1">
        <v>8216</v>
      </c>
      <c r="I16" s="1">
        <v>2376</v>
      </c>
    </row>
    <row r="17" spans="1:9" ht="16.5" customHeight="1">
      <c r="A17" s="4"/>
      <c r="B17" s="21" t="s">
        <v>27</v>
      </c>
      <c r="C17" s="15" t="s">
        <v>28</v>
      </c>
      <c r="D17" s="16">
        <v>4930</v>
      </c>
      <c r="E17" s="16">
        <v>1437</v>
      </c>
      <c r="F17" s="16">
        <f t="shared" si="0"/>
        <v>-3493</v>
      </c>
      <c r="G17" s="16">
        <f t="shared" si="1"/>
        <v>29.14807302231237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2054</v>
      </c>
      <c r="E18" s="16">
        <v>593</v>
      </c>
      <c r="F18" s="16">
        <f t="shared" si="0"/>
        <v>-1461</v>
      </c>
      <c r="G18" s="16">
        <f t="shared" si="1"/>
        <v>28.87049659201558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1232</v>
      </c>
      <c r="E19" s="16">
        <v>346</v>
      </c>
      <c r="F19" s="16">
        <f t="shared" si="0"/>
        <v>-886</v>
      </c>
      <c r="G19" s="16">
        <f t="shared" si="1"/>
        <v>28.084415584415584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16524</v>
      </c>
      <c r="E20" s="16">
        <v>2369</v>
      </c>
      <c r="F20" s="16">
        <f t="shared" si="0"/>
        <v>-14155</v>
      </c>
      <c r="G20" s="16">
        <f t="shared" si="1"/>
        <v>14.336722343258291</v>
      </c>
      <c r="H20" s="1">
        <v>16524</v>
      </c>
      <c r="I20" s="1">
        <v>2369</v>
      </c>
    </row>
    <row r="21" spans="1:9" ht="16.5" customHeight="1">
      <c r="A21" s="4"/>
      <c r="B21" s="21" t="s">
        <v>35</v>
      </c>
      <c r="C21" s="15" t="s">
        <v>36</v>
      </c>
      <c r="D21" s="16">
        <v>300</v>
      </c>
      <c r="E21" s="16">
        <v>510</v>
      </c>
      <c r="F21" s="16">
        <f t="shared" si="0"/>
        <v>210</v>
      </c>
      <c r="G21" s="16">
        <f t="shared" si="1"/>
        <v>170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5000</v>
      </c>
      <c r="E22" s="16">
        <v>1480</v>
      </c>
      <c r="F22" s="16">
        <f t="shared" si="0"/>
        <v>-3520</v>
      </c>
      <c r="G22" s="16">
        <f t="shared" si="1"/>
        <v>29.599999999999998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1500</v>
      </c>
      <c r="E23" s="16">
        <v>379</v>
      </c>
      <c r="F23" s="16">
        <f t="shared" si="0"/>
        <v>-1121</v>
      </c>
      <c r="G23" s="16">
        <f t="shared" si="1"/>
        <v>25.266666666666666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9324</v>
      </c>
      <c r="E24" s="16">
        <v>0</v>
      </c>
      <c r="F24" s="16">
        <f t="shared" si="0"/>
        <v>-9324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400</v>
      </c>
      <c r="E25" s="16">
        <v>0</v>
      </c>
      <c r="F25" s="16">
        <f t="shared" si="0"/>
        <v>-400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67488</v>
      </c>
      <c r="E26" s="16">
        <f>SUM(I12:I25)</f>
        <v>16843</v>
      </c>
      <c r="F26" s="16">
        <f t="shared" si="0"/>
        <v>-50645</v>
      </c>
      <c r="G26" s="16">
        <f t="shared" si="1"/>
        <v>24.95702939781887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67488</v>
      </c>
      <c r="E28" s="16">
        <f>SUM(E26)</f>
        <v>16843</v>
      </c>
      <c r="F28" s="16">
        <f>E28-D28</f>
        <v>-50645</v>
      </c>
      <c r="G28" s="16">
        <f>IF(D28=0,0,E28/D28)*100</f>
        <v>24.95702939781887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67488</v>
      </c>
      <c r="E30" s="16">
        <f>SUM(E28)</f>
        <v>16843</v>
      </c>
      <c r="F30" s="16">
        <f>E30-D30</f>
        <v>-50645</v>
      </c>
      <c r="G30" s="16">
        <f>IF(D30=0,0,E30/D30)*100</f>
        <v>24.95702939781887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67488</v>
      </c>
      <c r="E32" s="16">
        <f>SUM(E30)</f>
        <v>16843</v>
      </c>
      <c r="F32" s="16">
        <f>E32-D32</f>
        <v>-50645</v>
      </c>
      <c r="G32" s="16">
        <f>IF(D32=0,0,E32/D32)*100</f>
        <v>24.95702939781887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12000</v>
      </c>
      <c r="E39" s="16">
        <v>2978</v>
      </c>
      <c r="F39" s="16">
        <f>E39-D39</f>
        <v>-9022</v>
      </c>
      <c r="G39" s="16">
        <f>IF(D39=0,0,E39/D39)*100</f>
        <v>24.816666666666666</v>
      </c>
      <c r="H39" s="1">
        <v>12000</v>
      </c>
      <c r="I39" s="1">
        <v>2978</v>
      </c>
    </row>
    <row r="40" spans="1:9" ht="16.5" customHeight="1">
      <c r="A40" s="4"/>
      <c r="B40" s="21" t="s">
        <v>37</v>
      </c>
      <c r="C40" s="15" t="s">
        <v>38</v>
      </c>
      <c r="D40" s="16">
        <v>12000</v>
      </c>
      <c r="E40" s="16">
        <v>2978</v>
      </c>
      <c r="F40" s="16">
        <f>E40-D40</f>
        <v>-9022</v>
      </c>
      <c r="G40" s="16">
        <f>IF(D40=0,0,E40/D40)*100</f>
        <v>24.816666666666666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12000</v>
      </c>
      <c r="E41" s="16">
        <f>SUM(I39:I40)</f>
        <v>2978</v>
      </c>
      <c r="F41" s="16">
        <f>E41-D41</f>
        <v>-9022</v>
      </c>
      <c r="G41" s="16">
        <f>IF(D41=0,0,E41/D41)*100</f>
        <v>24.816666666666666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12000</v>
      </c>
      <c r="E43" s="16">
        <f>SUM(E41)</f>
        <v>2978</v>
      </c>
      <c r="F43" s="16">
        <f>E43-D43</f>
        <v>-9022</v>
      </c>
      <c r="G43" s="16">
        <f>IF(D43=0,0,E43/D43)*100</f>
        <v>24.816666666666666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12000</v>
      </c>
      <c r="E45" s="16">
        <f>SUM(E43)</f>
        <v>2978</v>
      </c>
      <c r="F45" s="16">
        <f>E45-D45</f>
        <v>-9022</v>
      </c>
      <c r="G45" s="16">
        <f>IF(D45=0,0,E45/D45)*100</f>
        <v>24.816666666666666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21</v>
      </c>
      <c r="C50" s="15" t="s">
        <v>22</v>
      </c>
      <c r="D50" s="16">
        <v>1000</v>
      </c>
      <c r="E50" s="16">
        <v>0</v>
      </c>
      <c r="F50" s="16">
        <f aca="true" t="shared" si="2" ref="F50:F55">E50-D50</f>
        <v>-1000</v>
      </c>
      <c r="G50" s="16">
        <f aca="true" t="shared" si="3" ref="G50:G55">IF(D50=0,0,E50/D50)*100</f>
        <v>0</v>
      </c>
      <c r="H50" s="1">
        <v>1000</v>
      </c>
      <c r="I50" s="1">
        <v>0</v>
      </c>
    </row>
    <row r="51" spans="1:9" ht="16.5" customHeight="1">
      <c r="A51" s="4"/>
      <c r="B51" s="21" t="s">
        <v>56</v>
      </c>
      <c r="C51" s="15" t="s">
        <v>57</v>
      </c>
      <c r="D51" s="16">
        <v>1000</v>
      </c>
      <c r="E51" s="16">
        <v>0</v>
      </c>
      <c r="F51" s="16">
        <f t="shared" si="2"/>
        <v>-1000</v>
      </c>
      <c r="G51" s="16">
        <f t="shared" si="3"/>
        <v>0</v>
      </c>
      <c r="H51" s="1">
        <v>0</v>
      </c>
      <c r="I51" s="1">
        <v>0</v>
      </c>
    </row>
    <row r="52" spans="1:9" ht="16.5" customHeight="1">
      <c r="A52" s="4"/>
      <c r="B52" s="21" t="s">
        <v>33</v>
      </c>
      <c r="C52" s="15" t="s">
        <v>34</v>
      </c>
      <c r="D52" s="16">
        <v>1000</v>
      </c>
      <c r="E52" s="16">
        <v>0</v>
      </c>
      <c r="F52" s="16">
        <f t="shared" si="2"/>
        <v>-1000</v>
      </c>
      <c r="G52" s="16">
        <f t="shared" si="3"/>
        <v>0</v>
      </c>
      <c r="H52" s="1">
        <v>1000</v>
      </c>
      <c r="I52" s="1">
        <v>0</v>
      </c>
    </row>
    <row r="53" spans="1:9" ht="16.5" customHeight="1">
      <c r="A53" s="4"/>
      <c r="B53" s="21" t="s">
        <v>35</v>
      </c>
      <c r="C53" s="15" t="s">
        <v>36</v>
      </c>
      <c r="D53" s="16">
        <v>500</v>
      </c>
      <c r="E53" s="16">
        <v>0</v>
      </c>
      <c r="F53" s="16">
        <f t="shared" si="2"/>
        <v>-500</v>
      </c>
      <c r="G53" s="16">
        <f t="shared" si="3"/>
        <v>0</v>
      </c>
      <c r="H53" s="1">
        <v>0</v>
      </c>
      <c r="I53" s="1">
        <v>0</v>
      </c>
    </row>
    <row r="54" spans="1:9" ht="16.5" customHeight="1">
      <c r="A54" s="4"/>
      <c r="B54" s="21" t="s">
        <v>39</v>
      </c>
      <c r="C54" s="15" t="s">
        <v>40</v>
      </c>
      <c r="D54" s="16">
        <v>500</v>
      </c>
      <c r="E54" s="16">
        <v>0</v>
      </c>
      <c r="F54" s="16">
        <f t="shared" si="2"/>
        <v>-500</v>
      </c>
      <c r="G54" s="16">
        <f t="shared" si="3"/>
        <v>0</v>
      </c>
      <c r="H54" s="1">
        <v>0</v>
      </c>
      <c r="I54" s="1">
        <v>0</v>
      </c>
    </row>
    <row r="55" spans="1:7" ht="15.75" customHeight="1">
      <c r="A55" s="4"/>
      <c r="B55" s="27" t="s">
        <v>45</v>
      </c>
      <c r="C55" s="27"/>
      <c r="D55" s="16">
        <f>SUM(H50:H54)</f>
        <v>2000</v>
      </c>
      <c r="E55" s="16">
        <f>SUM(I50:I54)</f>
        <v>0</v>
      </c>
      <c r="F55" s="16">
        <f t="shared" si="2"/>
        <v>-2000</v>
      </c>
      <c r="G55" s="16">
        <f t="shared" si="3"/>
        <v>0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5.75" customHeight="1">
      <c r="A57" s="4"/>
      <c r="B57" s="27" t="s">
        <v>58</v>
      </c>
      <c r="C57" s="27"/>
      <c r="D57" s="16">
        <f>SUM(D55)</f>
        <v>2000</v>
      </c>
      <c r="E57" s="16">
        <f>SUM(E55)</f>
        <v>0</v>
      </c>
      <c r="F57" s="16">
        <f>E57-D57</f>
        <v>-2000</v>
      </c>
      <c r="G57" s="16">
        <f>IF(D57=0,0,E57/D57)*100</f>
        <v>0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6.5" customHeight="1">
      <c r="A59" s="4"/>
      <c r="B59" s="26" t="s">
        <v>59</v>
      </c>
      <c r="C59" s="26"/>
      <c r="D59" s="26"/>
      <c r="E59" s="26"/>
      <c r="F59" s="26"/>
      <c r="G59" s="26"/>
    </row>
    <row r="60" spans="1:7" ht="16.5" customHeight="1">
      <c r="A60" s="4"/>
      <c r="B60" s="19" t="s">
        <v>16</v>
      </c>
      <c r="C60" s="20"/>
      <c r="D60" s="20"/>
      <c r="E60" s="20"/>
      <c r="F60" s="20"/>
      <c r="G60" s="20"/>
    </row>
    <row r="61" spans="1:9" ht="16.5" customHeight="1">
      <c r="A61" s="4"/>
      <c r="B61" s="21" t="s">
        <v>33</v>
      </c>
      <c r="C61" s="15" t="s">
        <v>34</v>
      </c>
      <c r="D61" s="16">
        <v>63000</v>
      </c>
      <c r="E61" s="16">
        <v>12849</v>
      </c>
      <c r="F61" s="16">
        <f>E61-D61</f>
        <v>-50151</v>
      </c>
      <c r="G61" s="16">
        <f>IF(D61=0,0,E61/D61)*100</f>
        <v>20.395238095238096</v>
      </c>
      <c r="H61" s="1">
        <v>63000</v>
      </c>
      <c r="I61" s="1">
        <v>12849</v>
      </c>
    </row>
    <row r="62" spans="1:9" ht="16.5" customHeight="1">
      <c r="A62" s="4"/>
      <c r="B62" s="21" t="s">
        <v>39</v>
      </c>
      <c r="C62" s="15" t="s">
        <v>40</v>
      </c>
      <c r="D62" s="16">
        <v>63000</v>
      </c>
      <c r="E62" s="16">
        <v>12849</v>
      </c>
      <c r="F62" s="16">
        <f>E62-D62</f>
        <v>-50151</v>
      </c>
      <c r="G62" s="16">
        <f>IF(D62=0,0,E62/D62)*100</f>
        <v>20.395238095238096</v>
      </c>
      <c r="H62" s="1">
        <v>0</v>
      </c>
      <c r="I62" s="1">
        <v>0</v>
      </c>
    </row>
    <row r="63" spans="1:7" ht="15.75" customHeight="1">
      <c r="A63" s="4"/>
      <c r="B63" s="27" t="s">
        <v>45</v>
      </c>
      <c r="C63" s="27"/>
      <c r="D63" s="16">
        <f>SUM(H61:H62)</f>
        <v>63000</v>
      </c>
      <c r="E63" s="16">
        <f>SUM(I61:I62)</f>
        <v>12849</v>
      </c>
      <c r="F63" s="16">
        <f>E63-D63</f>
        <v>-50151</v>
      </c>
      <c r="G63" s="16">
        <f>IF(D63=0,0,E63/D63)*100</f>
        <v>20.395238095238096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60</v>
      </c>
      <c r="C65" s="27"/>
      <c r="D65" s="16">
        <f>SUM(D63)</f>
        <v>63000</v>
      </c>
      <c r="E65" s="16">
        <f>SUM(E63)</f>
        <v>12849</v>
      </c>
      <c r="F65" s="16">
        <f>E65-D65</f>
        <v>-50151</v>
      </c>
      <c r="G65" s="16">
        <f>IF(D65=0,0,E65/D65)*100</f>
        <v>20.395238095238096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61</v>
      </c>
      <c r="C67" s="27"/>
      <c r="D67" s="16">
        <f>SUM(D57,D65)</f>
        <v>65000</v>
      </c>
      <c r="E67" s="16">
        <f>SUM(E57,E65)</f>
        <v>12849</v>
      </c>
      <c r="F67" s="16">
        <f>E67-D67</f>
        <v>-52151</v>
      </c>
      <c r="G67" s="16">
        <f>IF(D67=0,0,E67/D67)*100</f>
        <v>19.767692307692307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62</v>
      </c>
      <c r="C69" s="27"/>
      <c r="D69" s="16">
        <f>SUM(D45,D67)</f>
        <v>77000</v>
      </c>
      <c r="E69" s="16">
        <f>SUM(E45,E67)</f>
        <v>15827</v>
      </c>
      <c r="F69" s="16">
        <f>E69-D69</f>
        <v>-61173</v>
      </c>
      <c r="G69" s="16">
        <f>IF(D69=0,0,E69/D69)*100</f>
        <v>20.554545454545455</v>
      </c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24" t="s">
        <v>63</v>
      </c>
      <c r="C72" s="24"/>
      <c r="D72" s="24"/>
      <c r="E72" s="24"/>
      <c r="F72" s="24"/>
      <c r="G72" s="24"/>
    </row>
    <row r="73" spans="1:7" ht="16.5" customHeight="1">
      <c r="A73" s="4"/>
      <c r="B73" s="25" t="s">
        <v>64</v>
      </c>
      <c r="C73" s="25"/>
      <c r="D73" s="25"/>
      <c r="E73" s="25"/>
      <c r="F73" s="25"/>
      <c r="G73" s="25"/>
    </row>
    <row r="74" spans="1:7" ht="16.5" customHeight="1">
      <c r="A74" s="4"/>
      <c r="B74" s="26" t="s">
        <v>65</v>
      </c>
      <c r="C74" s="26"/>
      <c r="D74" s="26"/>
      <c r="E74" s="26"/>
      <c r="F74" s="26"/>
      <c r="G74" s="26"/>
    </row>
    <row r="75" spans="1:7" ht="16.5" customHeight="1">
      <c r="A75" s="4"/>
      <c r="B75" s="19" t="s">
        <v>16</v>
      </c>
      <c r="C75" s="20"/>
      <c r="D75" s="20"/>
      <c r="E75" s="20"/>
      <c r="F75" s="20"/>
      <c r="G75" s="20"/>
    </row>
    <row r="76" spans="1:9" ht="16.5" customHeight="1">
      <c r="A76" s="4"/>
      <c r="B76" s="21" t="s">
        <v>33</v>
      </c>
      <c r="C76" s="15" t="s">
        <v>34</v>
      </c>
      <c r="D76" s="16">
        <v>2500</v>
      </c>
      <c r="E76" s="16">
        <v>0</v>
      </c>
      <c r="F76" s="16">
        <f>E76-D76</f>
        <v>-2500</v>
      </c>
      <c r="G76" s="16">
        <f>IF(D76=0,0,E76/D76)*100</f>
        <v>0</v>
      </c>
      <c r="H76" s="1">
        <v>2500</v>
      </c>
      <c r="I76" s="1">
        <v>0</v>
      </c>
    </row>
    <row r="77" spans="1:9" ht="16.5" customHeight="1">
      <c r="A77" s="4"/>
      <c r="B77" s="21" t="s">
        <v>35</v>
      </c>
      <c r="C77" s="15" t="s">
        <v>36</v>
      </c>
      <c r="D77" s="16">
        <v>2000</v>
      </c>
      <c r="E77" s="16">
        <v>0</v>
      </c>
      <c r="F77" s="16">
        <f>E77-D77</f>
        <v>-2000</v>
      </c>
      <c r="G77" s="16">
        <f>IF(D77=0,0,E77/D77)*100</f>
        <v>0</v>
      </c>
      <c r="H77" s="1">
        <v>0</v>
      </c>
      <c r="I77" s="1">
        <v>0</v>
      </c>
    </row>
    <row r="78" spans="1:9" ht="16.5" customHeight="1">
      <c r="A78" s="4"/>
      <c r="B78" s="21" t="s">
        <v>39</v>
      </c>
      <c r="C78" s="15" t="s">
        <v>40</v>
      </c>
      <c r="D78" s="16">
        <v>500</v>
      </c>
      <c r="E78" s="16">
        <v>0</v>
      </c>
      <c r="F78" s="16">
        <f>E78-D78</f>
        <v>-500</v>
      </c>
      <c r="G78" s="16">
        <f>IF(D78=0,0,E78/D78)*100</f>
        <v>0</v>
      </c>
      <c r="H78" s="1">
        <v>0</v>
      </c>
      <c r="I78" s="1">
        <v>0</v>
      </c>
    </row>
    <row r="79" spans="1:7" ht="15.75" customHeight="1">
      <c r="A79" s="4"/>
      <c r="B79" s="27" t="s">
        <v>45</v>
      </c>
      <c r="C79" s="27"/>
      <c r="D79" s="16">
        <f>SUM(H76:H78)</f>
        <v>2500</v>
      </c>
      <c r="E79" s="16">
        <f>SUM(I76:I78)</f>
        <v>0</v>
      </c>
      <c r="F79" s="16">
        <f>E79-D79</f>
        <v>-2500</v>
      </c>
      <c r="G79" s="16">
        <f>IF(D79=0,0,E79/D79)*100</f>
        <v>0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66</v>
      </c>
      <c r="C81" s="27"/>
      <c r="D81" s="16">
        <f>SUM(D79)</f>
        <v>2500</v>
      </c>
      <c r="E81" s="16">
        <f>SUM(E79)</f>
        <v>0</v>
      </c>
      <c r="F81" s="16">
        <f>E81-D81</f>
        <v>-2500</v>
      </c>
      <c r="G81" s="16">
        <f>IF(D81=0,0,E81/D81)*100</f>
        <v>0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67</v>
      </c>
      <c r="C83" s="27"/>
      <c r="D83" s="16">
        <f>SUM(D81)</f>
        <v>2500</v>
      </c>
      <c r="E83" s="16">
        <f>SUM(E81)</f>
        <v>0</v>
      </c>
      <c r="F83" s="16">
        <f>E83-D83</f>
        <v>-2500</v>
      </c>
      <c r="G83" s="16">
        <f>IF(D83=0,0,E83/D83)*100</f>
        <v>0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68</v>
      </c>
      <c r="C85" s="27"/>
      <c r="D85" s="16">
        <f>SUM(D83)</f>
        <v>2500</v>
      </c>
      <c r="E85" s="16">
        <f>SUM(E83)</f>
        <v>0</v>
      </c>
      <c r="F85" s="16">
        <f>E85-D85</f>
        <v>-2500</v>
      </c>
      <c r="G85" s="16">
        <f>IF(D85=0,0,E85/D85)*100</f>
        <v>0</v>
      </c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8"/>
      <c r="C89" s="13" t="s">
        <v>10</v>
      </c>
      <c r="D89" s="16">
        <f>SUM(D32,D69,D85)</f>
        <v>146988</v>
      </c>
      <c r="E89" s="16">
        <f>SUM(E32,E69,E85)</f>
        <v>32670</v>
      </c>
      <c r="F89" s="16">
        <f>E89-D89</f>
        <v>-114318</v>
      </c>
      <c r="G89" s="16">
        <f>IF(D89=0,0,E89/D89)*100</f>
        <v>22.226304188096986</v>
      </c>
    </row>
  </sheetData>
  <sheetProtection selectLockedCells="1" selectUnlockedCells="1"/>
  <mergeCells count="31">
    <mergeCell ref="B85:C85"/>
    <mergeCell ref="B72:G72"/>
    <mergeCell ref="B73:G73"/>
    <mergeCell ref="B74:G74"/>
    <mergeCell ref="B79:C79"/>
    <mergeCell ref="B81:C81"/>
    <mergeCell ref="B83:C83"/>
    <mergeCell ref="B57:C57"/>
    <mergeCell ref="B59:G59"/>
    <mergeCell ref="B63:C63"/>
    <mergeCell ref="B65:C65"/>
    <mergeCell ref="B67:C67"/>
    <mergeCell ref="B69:C69"/>
    <mergeCell ref="B41:C41"/>
    <mergeCell ref="B43:C43"/>
    <mergeCell ref="B45:C45"/>
    <mergeCell ref="B47:G47"/>
    <mergeCell ref="B48:G48"/>
    <mergeCell ref="B55:C55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2024-05-29T08:12:31Z</dcterms:modified>
  <cp:category/>
  <cp:version/>
  <cp:contentType/>
  <cp:contentStatus/>
</cp:coreProperties>
</file>