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<sst xmlns="http://schemas.openxmlformats.org/spreadsheetml/2006/main" count="99" uniqueCount="69">
  <si>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</si>
  <si>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</si>
  <si>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</si>
  <si>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</si>
  <si>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</si>
  <si>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</si>
  <si>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</si>
  <si>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</si>
  <si>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</si>
  <si>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</si>
  <si>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</si>
  <si>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Радко Димитриево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</si>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</sst>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view="pageBreakPreview" zoomScale="60" zoomScalePageLayoutView="0" workbookViewId="0" topLeftCell="A1">
      <pane ySplit="6" topLeftCell="A64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23592</v>
      </c>
      <c r="E12" s="16">
        <v>6312</v>
      </c>
      <c r="F12" s="16">
        <f aca="true" t="shared" si="0" ref="F12:F27">E12-D12</f>
        <v>-17280</v>
      </c>
      <c r="G12" s="16">
        <f aca="true" t="shared" si="1" ref="G12:G27">IF(D12=0,0,E12/D12)*100</f>
        <v>26.754832146490337</v>
      </c>
      <c r="H12" s="1">
        <v>23592</v>
      </c>
      <c r="I12" s="1">
        <v>6312</v>
      </c>
    </row>
    <row r="13" spans="1:9" ht="16.5" customHeight="1">
      <c r="A13" s="4"/>
      <c r="B13" s="21" t="s">
        <v>19</v>
      </c>
      <c r="C13" s="15" t="s">
        <v>20</v>
      </c>
      <c r="D13" s="16">
        <v>23592</v>
      </c>
      <c r="E13" s="16">
        <v>6312</v>
      </c>
      <c r="F13" s="16">
        <f t="shared" si="0"/>
        <v>-17280</v>
      </c>
      <c r="G13" s="16">
        <f t="shared" si="1"/>
        <v>26.754832146490337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220</v>
      </c>
      <c r="F14" s="16">
        <f t="shared" si="0"/>
        <v>220</v>
      </c>
      <c r="G14" s="16">
        <f t="shared" si="1"/>
        <v>0</v>
      </c>
      <c r="H14" s="1">
        <v>0</v>
      </c>
      <c r="I14" s="1">
        <v>220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177</v>
      </c>
      <c r="F15" s="16">
        <f t="shared" si="0"/>
        <v>177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43</v>
      </c>
      <c r="F16" s="16">
        <f t="shared" si="0"/>
        <v>43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4535</v>
      </c>
      <c r="E17" s="16">
        <v>1267</v>
      </c>
      <c r="F17" s="16">
        <f t="shared" si="0"/>
        <v>-3268</v>
      </c>
      <c r="G17" s="16">
        <f t="shared" si="1"/>
        <v>27.938257993384784</v>
      </c>
      <c r="H17" s="1">
        <v>4535</v>
      </c>
      <c r="I17" s="1">
        <v>1267</v>
      </c>
    </row>
    <row r="18" spans="1:9" ht="16.5" customHeight="1">
      <c r="A18" s="4"/>
      <c r="B18" s="21" t="s">
        <v>29</v>
      </c>
      <c r="C18" s="15" t="s">
        <v>30</v>
      </c>
      <c r="D18" s="16">
        <v>2721</v>
      </c>
      <c r="E18" s="16">
        <v>779</v>
      </c>
      <c r="F18" s="16">
        <f t="shared" si="0"/>
        <v>-1942</v>
      </c>
      <c r="G18" s="16">
        <f t="shared" si="1"/>
        <v>28.629180448364572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1134</v>
      </c>
      <c r="E19" s="16">
        <v>352</v>
      </c>
      <c r="F19" s="16">
        <f t="shared" si="0"/>
        <v>-782</v>
      </c>
      <c r="G19" s="16">
        <f t="shared" si="1"/>
        <v>31.040564373897706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680</v>
      </c>
      <c r="E20" s="16">
        <v>136</v>
      </c>
      <c r="F20" s="16">
        <f t="shared" si="0"/>
        <v>-544</v>
      </c>
      <c r="G20" s="16">
        <f t="shared" si="1"/>
        <v>20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8928</v>
      </c>
      <c r="E21" s="16">
        <v>1458</v>
      </c>
      <c r="F21" s="16">
        <f t="shared" si="0"/>
        <v>-7470</v>
      </c>
      <c r="G21" s="16">
        <f t="shared" si="1"/>
        <v>16.33064516129032</v>
      </c>
      <c r="H21" s="1">
        <v>8928</v>
      </c>
      <c r="I21" s="1">
        <v>1458</v>
      </c>
    </row>
    <row r="22" spans="1:9" ht="16.5" customHeight="1">
      <c r="A22" s="4"/>
      <c r="B22" s="21" t="s">
        <v>37</v>
      </c>
      <c r="C22" s="15" t="s">
        <v>38</v>
      </c>
      <c r="D22" s="16">
        <v>1000</v>
      </c>
      <c r="E22" s="16">
        <v>100</v>
      </c>
      <c r="F22" s="16">
        <f t="shared" si="0"/>
        <v>-900</v>
      </c>
      <c r="G22" s="16">
        <f t="shared" si="1"/>
        <v>10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5000</v>
      </c>
      <c r="E23" s="16">
        <v>965</v>
      </c>
      <c r="F23" s="16">
        <f t="shared" si="0"/>
        <v>-4035</v>
      </c>
      <c r="G23" s="16">
        <f t="shared" si="1"/>
        <v>19.3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1500</v>
      </c>
      <c r="E24" s="16">
        <v>207</v>
      </c>
      <c r="F24" s="16">
        <f t="shared" si="0"/>
        <v>-1293</v>
      </c>
      <c r="G24" s="16">
        <f t="shared" si="1"/>
        <v>13.8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428</v>
      </c>
      <c r="E25" s="16">
        <v>0</v>
      </c>
      <c r="F25" s="16">
        <f t="shared" si="0"/>
        <v>-428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1000</v>
      </c>
      <c r="E26" s="16">
        <v>186</v>
      </c>
      <c r="F26" s="16">
        <f t="shared" si="0"/>
        <v>-814</v>
      </c>
      <c r="G26" s="16">
        <f t="shared" si="1"/>
        <v>18.6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37055</v>
      </c>
      <c r="E27" s="16">
        <f>SUM(I12:I26)</f>
        <v>9257</v>
      </c>
      <c r="F27" s="16">
        <f t="shared" si="0"/>
        <v>-27798</v>
      </c>
      <c r="G27" s="16">
        <f t="shared" si="1"/>
        <v>24.9817838348401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37055</v>
      </c>
      <c r="E29" s="16">
        <f>SUM(E27)</f>
        <v>9257</v>
      </c>
      <c r="F29" s="16">
        <f>E29-D29</f>
        <v>-27798</v>
      </c>
      <c r="G29" s="16">
        <f>IF(D29=0,0,E29/D29)*100</f>
        <v>24.9817838348401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37055</v>
      </c>
      <c r="E31" s="16">
        <f>SUM(E29)</f>
        <v>9257</v>
      </c>
      <c r="F31" s="16">
        <f>E31-D31</f>
        <v>-27798</v>
      </c>
      <c r="G31" s="16">
        <f>IF(D31=0,0,E31/D31)*100</f>
        <v>24.9817838348401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37055</v>
      </c>
      <c r="E33" s="16">
        <f>SUM(E31)</f>
        <v>9257</v>
      </c>
      <c r="F33" s="16">
        <f>E33-D33</f>
        <v>-27798</v>
      </c>
      <c r="G33" s="16">
        <f>IF(D33=0,0,E33/D33)*100</f>
        <v>24.9817838348401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20000</v>
      </c>
      <c r="E40" s="16">
        <v>1604</v>
      </c>
      <c r="F40" s="16">
        <f>E40-D40</f>
        <v>-18396</v>
      </c>
      <c r="G40" s="16">
        <f>IF(D40=0,0,E40/D40)*100</f>
        <v>8.02</v>
      </c>
      <c r="H40" s="1">
        <v>20000</v>
      </c>
      <c r="I40" s="1">
        <v>1604</v>
      </c>
    </row>
    <row r="41" spans="1:9" ht="16.5" customHeight="1">
      <c r="A41" s="4"/>
      <c r="B41" s="21" t="s">
        <v>37</v>
      </c>
      <c r="C41" s="15" t="s">
        <v>38</v>
      </c>
      <c r="D41" s="16">
        <v>5000</v>
      </c>
      <c r="E41" s="16">
        <v>0</v>
      </c>
      <c r="F41" s="16">
        <f>E41-D41</f>
        <v>-5000</v>
      </c>
      <c r="G41" s="16">
        <f>IF(D41=0,0,E41/D41)*100</f>
        <v>0</v>
      </c>
      <c r="H41" s="1">
        <v>0</v>
      </c>
      <c r="I41" s="1">
        <v>0</v>
      </c>
    </row>
    <row r="42" spans="1:9" ht="16.5" customHeight="1">
      <c r="A42" s="4"/>
      <c r="B42" s="21" t="s">
        <v>39</v>
      </c>
      <c r="C42" s="15" t="s">
        <v>40</v>
      </c>
      <c r="D42" s="16">
        <v>15000</v>
      </c>
      <c r="E42" s="16">
        <v>1604</v>
      </c>
      <c r="F42" s="16">
        <f>E42-D42</f>
        <v>-13396</v>
      </c>
      <c r="G42" s="16">
        <f>IF(D42=0,0,E42/D42)*100</f>
        <v>10.693333333333333</v>
      </c>
      <c r="H42" s="1">
        <v>0</v>
      </c>
      <c r="I42" s="1">
        <v>0</v>
      </c>
    </row>
    <row r="43" spans="1:7" ht="15.75" customHeight="1">
      <c r="A43" s="4"/>
      <c r="B43" s="27" t="s">
        <v>47</v>
      </c>
      <c r="C43" s="27"/>
      <c r="D43" s="16">
        <f>SUM(H40:H42)</f>
        <v>20000</v>
      </c>
      <c r="E43" s="16">
        <f>SUM(I40:I42)</f>
        <v>1604</v>
      </c>
      <c r="F43" s="16">
        <f>E43-D43</f>
        <v>-18396</v>
      </c>
      <c r="G43" s="16">
        <f>IF(D43=0,0,E43/D43)*100</f>
        <v>8.02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54</v>
      </c>
      <c r="C45" s="27"/>
      <c r="D45" s="16">
        <f>SUM(D43)</f>
        <v>20000</v>
      </c>
      <c r="E45" s="16">
        <f>SUM(E43)</f>
        <v>1604</v>
      </c>
      <c r="F45" s="16">
        <f>E45-D45</f>
        <v>-18396</v>
      </c>
      <c r="G45" s="16">
        <f>IF(D45=0,0,E45/D45)*100</f>
        <v>8.02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55</v>
      </c>
      <c r="C47" s="27"/>
      <c r="D47" s="16">
        <f>SUM(D45)</f>
        <v>20000</v>
      </c>
      <c r="E47" s="16">
        <f>SUM(E45)</f>
        <v>1604</v>
      </c>
      <c r="F47" s="16">
        <f>E47-D47</f>
        <v>-18396</v>
      </c>
      <c r="G47" s="16">
        <f>IF(D47=0,0,E47/D47)*100</f>
        <v>8.02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56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57</v>
      </c>
      <c r="C50" s="26"/>
      <c r="D50" s="26"/>
      <c r="E50" s="26"/>
      <c r="F50" s="26"/>
      <c r="G50" s="26"/>
    </row>
    <row r="51" spans="1:7" ht="16.5" customHeight="1">
      <c r="A51" s="4"/>
      <c r="B51" s="19" t="s">
        <v>16</v>
      </c>
      <c r="C51" s="20"/>
      <c r="D51" s="20"/>
      <c r="E51" s="20"/>
      <c r="F51" s="20"/>
      <c r="G51" s="20"/>
    </row>
    <row r="52" spans="1:9" ht="16.5" customHeight="1">
      <c r="A52" s="4"/>
      <c r="B52" s="21" t="s">
        <v>35</v>
      </c>
      <c r="C52" s="15" t="s">
        <v>36</v>
      </c>
      <c r="D52" s="16">
        <v>7000</v>
      </c>
      <c r="E52" s="16">
        <v>138</v>
      </c>
      <c r="F52" s="16">
        <f>E52-D52</f>
        <v>-6862</v>
      </c>
      <c r="G52" s="16">
        <f>IF(D52=0,0,E52/D52)*100</f>
        <v>1.9714285714285715</v>
      </c>
      <c r="H52" s="1">
        <v>7000</v>
      </c>
      <c r="I52" s="1">
        <v>138</v>
      </c>
    </row>
    <row r="53" spans="1:9" ht="16.5" customHeight="1">
      <c r="A53" s="4"/>
      <c r="B53" s="21" t="s">
        <v>37</v>
      </c>
      <c r="C53" s="15" t="s">
        <v>38</v>
      </c>
      <c r="D53" s="16">
        <v>0</v>
      </c>
      <c r="E53" s="16">
        <v>138</v>
      </c>
      <c r="F53" s="16">
        <f>E53-D53</f>
        <v>138</v>
      </c>
      <c r="G53" s="16">
        <f>IF(D53=0,0,E53/D53)*100</f>
        <v>0</v>
      </c>
      <c r="H53" s="1">
        <v>0</v>
      </c>
      <c r="I53" s="1">
        <v>0</v>
      </c>
    </row>
    <row r="54" spans="1:9" ht="16.5" customHeight="1">
      <c r="A54" s="4"/>
      <c r="B54" s="21" t="s">
        <v>41</v>
      </c>
      <c r="C54" s="15" t="s">
        <v>42</v>
      </c>
      <c r="D54" s="16">
        <v>7000</v>
      </c>
      <c r="E54" s="16">
        <v>0</v>
      </c>
      <c r="F54" s="16">
        <f>E54-D54</f>
        <v>-7000</v>
      </c>
      <c r="G54" s="16">
        <f>IF(D54=0,0,E54/D54)*100</f>
        <v>0</v>
      </c>
      <c r="H54" s="1">
        <v>0</v>
      </c>
      <c r="I54" s="1">
        <v>0</v>
      </c>
    </row>
    <row r="55" spans="1:7" ht="15.75" customHeight="1">
      <c r="A55" s="4"/>
      <c r="B55" s="27" t="s">
        <v>47</v>
      </c>
      <c r="C55" s="27"/>
      <c r="D55" s="16">
        <f>SUM(H52:H54)</f>
        <v>7000</v>
      </c>
      <c r="E55" s="16">
        <f>SUM(I52:I54)</f>
        <v>138</v>
      </c>
      <c r="F55" s="16">
        <f>E55-D55</f>
        <v>-6862</v>
      </c>
      <c r="G55" s="16">
        <f>IF(D55=0,0,E55/D55)*100</f>
        <v>1.9714285714285715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58</v>
      </c>
      <c r="C57" s="27"/>
      <c r="D57" s="16">
        <f>SUM(D55)</f>
        <v>7000</v>
      </c>
      <c r="E57" s="16">
        <f>SUM(E55)</f>
        <v>138</v>
      </c>
      <c r="F57" s="16">
        <f>E57-D57</f>
        <v>-6862</v>
      </c>
      <c r="G57" s="16">
        <f>IF(D57=0,0,E57/D57)*100</f>
        <v>1.9714285714285715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59</v>
      </c>
      <c r="C59" s="26"/>
      <c r="D59" s="26"/>
      <c r="E59" s="26"/>
      <c r="F59" s="26"/>
      <c r="G59" s="26"/>
    </row>
    <row r="60" spans="1:7" ht="16.5" customHeight="1">
      <c r="A60" s="4"/>
      <c r="B60" s="19" t="s">
        <v>16</v>
      </c>
      <c r="C60" s="20"/>
      <c r="D60" s="20"/>
      <c r="E60" s="20"/>
      <c r="F60" s="20"/>
      <c r="G60" s="20"/>
    </row>
    <row r="61" spans="1:9" ht="16.5" customHeight="1">
      <c r="A61" s="4"/>
      <c r="B61" s="21" t="s">
        <v>35</v>
      </c>
      <c r="C61" s="15" t="s">
        <v>36</v>
      </c>
      <c r="D61" s="16">
        <v>29673</v>
      </c>
      <c r="E61" s="16">
        <v>4610</v>
      </c>
      <c r="F61" s="16">
        <f>E61-D61</f>
        <v>-25063</v>
      </c>
      <c r="G61" s="16">
        <f>IF(D61=0,0,E61/D61)*100</f>
        <v>15.536009166582415</v>
      </c>
      <c r="H61" s="1">
        <v>29673</v>
      </c>
      <c r="I61" s="1">
        <v>4610</v>
      </c>
    </row>
    <row r="62" spans="1:9" ht="16.5" customHeight="1">
      <c r="A62" s="4"/>
      <c r="B62" s="21" t="s">
        <v>41</v>
      </c>
      <c r="C62" s="15" t="s">
        <v>42</v>
      </c>
      <c r="D62" s="16">
        <v>29673</v>
      </c>
      <c r="E62" s="16">
        <v>4610</v>
      </c>
      <c r="F62" s="16">
        <f>E62-D62</f>
        <v>-25063</v>
      </c>
      <c r="G62" s="16">
        <f>IF(D62=0,0,E62/D62)*100</f>
        <v>15.536009166582415</v>
      </c>
      <c r="H62" s="1">
        <v>0</v>
      </c>
      <c r="I62" s="1">
        <v>0</v>
      </c>
    </row>
    <row r="63" spans="1:7" ht="15.75" customHeight="1">
      <c r="A63" s="4"/>
      <c r="B63" s="27" t="s">
        <v>47</v>
      </c>
      <c r="C63" s="27"/>
      <c r="D63" s="16">
        <f>SUM(H61:H62)</f>
        <v>29673</v>
      </c>
      <c r="E63" s="16">
        <f>SUM(I61:I62)</f>
        <v>4610</v>
      </c>
      <c r="F63" s="16">
        <f>E63-D63</f>
        <v>-25063</v>
      </c>
      <c r="G63" s="16">
        <f>IF(D63=0,0,E63/D63)*100</f>
        <v>15.536009166582415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60</v>
      </c>
      <c r="C65" s="27"/>
      <c r="D65" s="16">
        <f>SUM(D63)</f>
        <v>29673</v>
      </c>
      <c r="E65" s="16">
        <f>SUM(E63)</f>
        <v>4610</v>
      </c>
      <c r="F65" s="16">
        <f>E65-D65</f>
        <v>-25063</v>
      </c>
      <c r="G65" s="16">
        <f>IF(D65=0,0,E65/D65)*100</f>
        <v>15.536009166582415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61</v>
      </c>
      <c r="C67" s="27"/>
      <c r="D67" s="16">
        <f>SUM(D57,D65)</f>
        <v>36673</v>
      </c>
      <c r="E67" s="16">
        <f>SUM(E57,E65)</f>
        <v>4748</v>
      </c>
      <c r="F67" s="16">
        <f>E67-D67</f>
        <v>-31925</v>
      </c>
      <c r="G67" s="16">
        <f>IF(D67=0,0,E67/D67)*100</f>
        <v>12.946854634199548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62</v>
      </c>
      <c r="C69" s="27"/>
      <c r="D69" s="16">
        <f>SUM(D47,D67)</f>
        <v>56673</v>
      </c>
      <c r="E69" s="16">
        <f>SUM(E47,E67)</f>
        <v>6352</v>
      </c>
      <c r="F69" s="16">
        <f>E69-D69</f>
        <v>-50321</v>
      </c>
      <c r="G69" s="16">
        <f>IF(D69=0,0,E69/D69)*100</f>
        <v>11.208159088101919</v>
      </c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4" t="s">
        <v>63</v>
      </c>
      <c r="C72" s="24"/>
      <c r="D72" s="24"/>
      <c r="E72" s="24"/>
      <c r="F72" s="24"/>
      <c r="G72" s="24"/>
    </row>
    <row r="73" spans="1:7" ht="16.5" customHeight="1">
      <c r="A73" s="4"/>
      <c r="B73" s="25" t="s">
        <v>64</v>
      </c>
      <c r="C73" s="25"/>
      <c r="D73" s="25"/>
      <c r="E73" s="25"/>
      <c r="F73" s="25"/>
      <c r="G73" s="25"/>
    </row>
    <row r="74" spans="1:7" ht="16.5" customHeight="1">
      <c r="A74" s="4"/>
      <c r="B74" s="26" t="s">
        <v>65</v>
      </c>
      <c r="C74" s="26"/>
      <c r="D74" s="26"/>
      <c r="E74" s="26"/>
      <c r="F74" s="26"/>
      <c r="G74" s="26"/>
    </row>
    <row r="75" spans="1:7" ht="16.5" customHeight="1">
      <c r="A75" s="4"/>
      <c r="B75" s="19" t="s">
        <v>16</v>
      </c>
      <c r="C75" s="20"/>
      <c r="D75" s="20"/>
      <c r="E75" s="20"/>
      <c r="F75" s="20"/>
      <c r="G75" s="20"/>
    </row>
    <row r="76" spans="1:9" ht="16.5" customHeight="1">
      <c r="A76" s="4"/>
      <c r="B76" s="21" t="s">
        <v>35</v>
      </c>
      <c r="C76" s="15" t="s">
        <v>36</v>
      </c>
      <c r="D76" s="16">
        <v>2600</v>
      </c>
      <c r="E76" s="16">
        <v>0</v>
      </c>
      <c r="F76" s="16">
        <f>E76-D76</f>
        <v>-2600</v>
      </c>
      <c r="G76" s="16">
        <f>IF(D76=0,0,E76/D76)*100</f>
        <v>0</v>
      </c>
      <c r="H76" s="1">
        <v>2600</v>
      </c>
      <c r="I76" s="1">
        <v>0</v>
      </c>
    </row>
    <row r="77" spans="1:9" ht="16.5" customHeight="1">
      <c r="A77" s="4"/>
      <c r="B77" s="21" t="s">
        <v>37</v>
      </c>
      <c r="C77" s="15" t="s">
        <v>38</v>
      </c>
      <c r="D77" s="16">
        <v>600</v>
      </c>
      <c r="E77" s="16">
        <v>0</v>
      </c>
      <c r="F77" s="16">
        <f>E77-D77</f>
        <v>-600</v>
      </c>
      <c r="G77" s="16">
        <f>IF(D77=0,0,E77/D77)*100</f>
        <v>0</v>
      </c>
      <c r="H77" s="1">
        <v>0</v>
      </c>
      <c r="I77" s="1">
        <v>0</v>
      </c>
    </row>
    <row r="78" spans="1:9" ht="16.5" customHeight="1">
      <c r="A78" s="4"/>
      <c r="B78" s="21" t="s">
        <v>41</v>
      </c>
      <c r="C78" s="15" t="s">
        <v>42</v>
      </c>
      <c r="D78" s="16">
        <v>2000</v>
      </c>
      <c r="E78" s="16">
        <v>0</v>
      </c>
      <c r="F78" s="16">
        <f>E78-D78</f>
        <v>-2000</v>
      </c>
      <c r="G78" s="16">
        <f>IF(D78=0,0,E78/D78)*100</f>
        <v>0</v>
      </c>
      <c r="H78" s="1">
        <v>0</v>
      </c>
      <c r="I78" s="1">
        <v>0</v>
      </c>
    </row>
    <row r="79" spans="1:7" ht="15.75" customHeight="1">
      <c r="A79" s="4"/>
      <c r="B79" s="27" t="s">
        <v>47</v>
      </c>
      <c r="C79" s="27"/>
      <c r="D79" s="16">
        <f>SUM(H76:H78)</f>
        <v>2600</v>
      </c>
      <c r="E79" s="16">
        <f>SUM(I76:I78)</f>
        <v>0</v>
      </c>
      <c r="F79" s="16">
        <f>E79-D79</f>
        <v>-2600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66</v>
      </c>
      <c r="C81" s="27"/>
      <c r="D81" s="16">
        <f>SUM(D79)</f>
        <v>2600</v>
      </c>
      <c r="E81" s="16">
        <f>SUM(E79)</f>
        <v>0</v>
      </c>
      <c r="F81" s="16">
        <f>E81-D81</f>
        <v>-2600</v>
      </c>
      <c r="G81" s="16">
        <f>IF(D81=0,0,E81/D81)*100</f>
        <v>0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67</v>
      </c>
      <c r="C83" s="27"/>
      <c r="D83" s="16">
        <f>SUM(D81)</f>
        <v>2600</v>
      </c>
      <c r="E83" s="16">
        <f>SUM(E81)</f>
        <v>0</v>
      </c>
      <c r="F83" s="16">
        <f>E83-D83</f>
        <v>-2600</v>
      </c>
      <c r="G83" s="16">
        <f>IF(D83=0,0,E83/D83)*100</f>
        <v>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68</v>
      </c>
      <c r="C85" s="27"/>
      <c r="D85" s="16">
        <f>SUM(D83)</f>
        <v>2600</v>
      </c>
      <c r="E85" s="16">
        <f>SUM(E83)</f>
        <v>0</v>
      </c>
      <c r="F85" s="16">
        <f>E85-D85</f>
        <v>-2600</v>
      </c>
      <c r="G85" s="16">
        <f>IF(D85=0,0,E85/D85)*100</f>
        <v>0</v>
      </c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8"/>
      <c r="C89" s="13" t="s">
        <v>10</v>
      </c>
      <c r="D89" s="16">
        <f>SUM(D33,D69,D85)</f>
        <v>96328</v>
      </c>
      <c r="E89" s="16">
        <f>SUM(E33,E69,E85)</f>
        <v>15609</v>
      </c>
      <c r="F89" s="16">
        <f>E89-D89</f>
        <v>-80719</v>
      </c>
      <c r="G89" s="16">
        <f>IF(D89=0,0,E89/D89)*100</f>
        <v>16.204011294742962</v>
      </c>
    </row>
  </sheetData>
  <sheetProtection selectLockedCells="1" selectUnlockedCells="1"/>
  <mergeCells count="31">
    <mergeCell ref="B85:C85"/>
    <mergeCell ref="B72:G72"/>
    <mergeCell ref="B73:G73"/>
    <mergeCell ref="B74:G74"/>
    <mergeCell ref="B79:C79"/>
    <mergeCell ref="B81:C81"/>
    <mergeCell ref="B83:C83"/>
    <mergeCell ref="B57:C57"/>
    <mergeCell ref="B59:G59"/>
    <mergeCell ref="B63:C63"/>
    <mergeCell ref="B65:C65"/>
    <mergeCell ref="B67:C67"/>
    <mergeCell ref="B69:C69"/>
    <mergeCell ref="B43:C43"/>
    <mergeCell ref="B45:C45"/>
    <mergeCell ref="B47:C47"/>
    <mergeCell ref="B49:G49"/>
    <mergeCell ref="B50:G50"/>
    <mergeCell ref="B55:C55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2024-05-29T08:16:34Z</dcterms:modified>
  <cp:category/>
  <cp:version/>
  <cp:contentType/>
  <cp:contentStatus/>
</cp:coreProperties>
</file>