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<sst xmlns="http://schemas.openxmlformats.org/spreadsheetml/2006/main" count="101" uniqueCount="71">
  <si>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</si>
  <si>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</si>
  <si>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</si>
  <si>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</si>
  <si>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</si>
  <si>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</si>
  <si>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</si>
  <si>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</si>
  <si>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</si>
  <si>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</si>
  <si>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</si>
  <si>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Салманово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</si>
  <si>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</si>
  <si>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</si>
  <si>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</si>
  <si>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</si>
  <si>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</si>
  <si>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</si>
  <si>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</si>
  <si>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</si>
  <si>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</si>
  <si>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</si>
  <si>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</si>
  <si>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</si>
  <si>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</si>
  <si>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</si>
  <si>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</si>
  <si>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</si>
  <si>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</si>
  <si>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</si>
  <si>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</si>
  <si>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</si>
  <si>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</si>
  <si>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</si>
  <si>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</si>
  <si>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</si>
  <si>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</si>
  <si>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</si>
  <si>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</si>
  <si>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</si>
  <si>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</si>
  <si>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</si>
  <si>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</si>
  <si>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</si>
  <si>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</si>
  <si>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</si>
  <si>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</si>
  <si>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</si>
  <si>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</si>
  <si>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</si>
  <si>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</si>
  <si>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</si>
  <si>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</si>
  <si>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619 Други дейности по жилищното строителство, благоустройството и регионалното развитие</t>
  </si>
  <si>
    <t>Всичко - 619 Други дейности по жилищното строителство, благоустройството и регионалното развитие: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</si>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</sst>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4"/>
    </xf>
    <xf numFmtId="0" fontId="4" fillId="0" borderId="0" xfId="0" applyFont="1" applyFill="1" applyBorder="1" applyAlignment="1">
      <alignment horizontal="left" vertical="center" indent="12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3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showGridLines="0" tabSelected="1" view="pageBreakPreview" zoomScale="60" zoomScalePageLayoutView="0" workbookViewId="0" topLeftCell="A1">
      <pane ySplit="6" topLeftCell="A73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0" width="20.421875" style="1" customWidth="1"/>
    <col min="11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3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2024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Март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19" t="s">
        <v>16</v>
      </c>
      <c r="C11" s="20"/>
      <c r="D11" s="20"/>
      <c r="E11" s="20"/>
      <c r="F11" s="20"/>
      <c r="G11" s="20"/>
    </row>
    <row r="12" spans="1:9" ht="16.5" customHeight="1">
      <c r="A12" s="4"/>
      <c r="B12" s="21" t="s">
        <v>17</v>
      </c>
      <c r="C12" s="15" t="s">
        <v>18</v>
      </c>
      <c r="D12" s="16">
        <v>34320</v>
      </c>
      <c r="E12" s="16">
        <v>10444</v>
      </c>
      <c r="F12" s="16">
        <f aca="true" t="shared" si="0" ref="F12:F26">E12-D12</f>
        <v>-23876</v>
      </c>
      <c r="G12" s="16">
        <f aca="true" t="shared" si="1" ref="G12:G26">IF(D12=0,0,E12/D12)*100</f>
        <v>30.431235431235432</v>
      </c>
      <c r="H12" s="1">
        <v>34320</v>
      </c>
      <c r="I12" s="1">
        <v>10444</v>
      </c>
    </row>
    <row r="13" spans="1:9" ht="16.5" customHeight="1">
      <c r="A13" s="4"/>
      <c r="B13" s="21" t="s">
        <v>19</v>
      </c>
      <c r="C13" s="15" t="s">
        <v>20</v>
      </c>
      <c r="D13" s="16">
        <v>34320</v>
      </c>
      <c r="E13" s="16">
        <v>10444</v>
      </c>
      <c r="F13" s="16">
        <f t="shared" si="0"/>
        <v>-23876</v>
      </c>
      <c r="G13" s="16">
        <f t="shared" si="1"/>
        <v>30.431235431235432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237</v>
      </c>
      <c r="F14" s="16">
        <f t="shared" si="0"/>
        <v>237</v>
      </c>
      <c r="G14" s="16">
        <f t="shared" si="1"/>
        <v>0</v>
      </c>
      <c r="H14" s="1">
        <v>0</v>
      </c>
      <c r="I14" s="1">
        <v>237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237</v>
      </c>
      <c r="F15" s="16">
        <f t="shared" si="0"/>
        <v>237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6596</v>
      </c>
      <c r="E16" s="16">
        <v>2001</v>
      </c>
      <c r="F16" s="16">
        <f t="shared" si="0"/>
        <v>-4595</v>
      </c>
      <c r="G16" s="16">
        <f t="shared" si="1"/>
        <v>30.336567616737415</v>
      </c>
      <c r="H16" s="1">
        <v>6596</v>
      </c>
      <c r="I16" s="1">
        <v>2001</v>
      </c>
    </row>
    <row r="17" spans="1:9" ht="16.5" customHeight="1">
      <c r="A17" s="4"/>
      <c r="B17" s="21" t="s">
        <v>27</v>
      </c>
      <c r="C17" s="15" t="s">
        <v>28</v>
      </c>
      <c r="D17" s="16">
        <v>3958</v>
      </c>
      <c r="E17" s="16">
        <v>1210</v>
      </c>
      <c r="F17" s="16">
        <f t="shared" si="0"/>
        <v>-2748</v>
      </c>
      <c r="G17" s="16">
        <f t="shared" si="1"/>
        <v>30.57099545224861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1649</v>
      </c>
      <c r="E18" s="16">
        <v>500</v>
      </c>
      <c r="F18" s="16">
        <f t="shared" si="0"/>
        <v>-1149</v>
      </c>
      <c r="G18" s="16">
        <f t="shared" si="1"/>
        <v>30.321406913280775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989</v>
      </c>
      <c r="E19" s="16">
        <v>291</v>
      </c>
      <c r="F19" s="16">
        <f t="shared" si="0"/>
        <v>-698</v>
      </c>
      <c r="G19" s="16">
        <f t="shared" si="1"/>
        <v>29.42366026289181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20585</v>
      </c>
      <c r="E20" s="16">
        <v>2252</v>
      </c>
      <c r="F20" s="16">
        <f t="shared" si="0"/>
        <v>-18333</v>
      </c>
      <c r="G20" s="16">
        <f t="shared" si="1"/>
        <v>10.940004857906242</v>
      </c>
      <c r="H20" s="1">
        <v>20585</v>
      </c>
      <c r="I20" s="1">
        <v>2252</v>
      </c>
    </row>
    <row r="21" spans="1:9" ht="16.5" customHeight="1">
      <c r="A21" s="4"/>
      <c r="B21" s="21" t="s">
        <v>35</v>
      </c>
      <c r="C21" s="15" t="s">
        <v>36</v>
      </c>
      <c r="D21" s="16">
        <v>968</v>
      </c>
      <c r="E21" s="16">
        <v>230</v>
      </c>
      <c r="F21" s="16">
        <f t="shared" si="0"/>
        <v>-738</v>
      </c>
      <c r="G21" s="16">
        <f t="shared" si="1"/>
        <v>23.7603305785124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8470</v>
      </c>
      <c r="E22" s="16">
        <v>1631</v>
      </c>
      <c r="F22" s="16">
        <f t="shared" si="0"/>
        <v>-6839</v>
      </c>
      <c r="G22" s="16">
        <f t="shared" si="1"/>
        <v>19.25619834710744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2178</v>
      </c>
      <c r="E23" s="16">
        <v>229</v>
      </c>
      <c r="F23" s="16">
        <f t="shared" si="0"/>
        <v>-1949</v>
      </c>
      <c r="G23" s="16">
        <f t="shared" si="1"/>
        <v>10.514233241505968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7396</v>
      </c>
      <c r="E24" s="16">
        <v>0</v>
      </c>
      <c r="F24" s="16">
        <f t="shared" si="0"/>
        <v>-7396</v>
      </c>
      <c r="G24" s="16">
        <f t="shared" si="1"/>
        <v>0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1573</v>
      </c>
      <c r="E25" s="16">
        <v>162</v>
      </c>
      <c r="F25" s="16">
        <f t="shared" si="0"/>
        <v>-1411</v>
      </c>
      <c r="G25" s="16">
        <f t="shared" si="1"/>
        <v>10.298792116973935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61501</v>
      </c>
      <c r="E26" s="16">
        <f>SUM(I12:I25)</f>
        <v>14934</v>
      </c>
      <c r="F26" s="16">
        <f t="shared" si="0"/>
        <v>-46567</v>
      </c>
      <c r="G26" s="16">
        <f t="shared" si="1"/>
        <v>24.282531991349735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61501</v>
      </c>
      <c r="E28" s="16">
        <f>SUM(E26)</f>
        <v>14934</v>
      </c>
      <c r="F28" s="16">
        <f>E28-D28</f>
        <v>-46567</v>
      </c>
      <c r="G28" s="16">
        <f>IF(D28=0,0,E28/D28)*100</f>
        <v>24.282531991349735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61501</v>
      </c>
      <c r="E30" s="16">
        <f>SUM(E28)</f>
        <v>14934</v>
      </c>
      <c r="F30" s="16">
        <f>E30-D30</f>
        <v>-46567</v>
      </c>
      <c r="G30" s="16">
        <f>IF(D30=0,0,E30/D30)*100</f>
        <v>24.282531991349735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61501</v>
      </c>
      <c r="E32" s="16">
        <f>SUM(E30)</f>
        <v>14934</v>
      </c>
      <c r="F32" s="16">
        <f>E32-D32</f>
        <v>-46567</v>
      </c>
      <c r="G32" s="16">
        <f>IF(D32=0,0,E32/D32)*100</f>
        <v>24.282531991349735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19" t="s">
        <v>16</v>
      </c>
      <c r="C38" s="20"/>
      <c r="D38" s="20"/>
      <c r="E38" s="20"/>
      <c r="F38" s="20"/>
      <c r="G38" s="20"/>
    </row>
    <row r="39" spans="1:9" ht="16.5" customHeight="1">
      <c r="A39" s="4"/>
      <c r="B39" s="21" t="s">
        <v>33</v>
      </c>
      <c r="C39" s="15" t="s">
        <v>34</v>
      </c>
      <c r="D39" s="16">
        <v>16674</v>
      </c>
      <c r="E39" s="16">
        <v>3166</v>
      </c>
      <c r="F39" s="16">
        <f>E39-D39</f>
        <v>-13508</v>
      </c>
      <c r="G39" s="16">
        <f>IF(D39=0,0,E39/D39)*100</f>
        <v>18.987645436008158</v>
      </c>
      <c r="H39" s="1">
        <v>16674</v>
      </c>
      <c r="I39" s="1">
        <v>3166</v>
      </c>
    </row>
    <row r="40" spans="1:9" ht="16.5" customHeight="1">
      <c r="A40" s="4"/>
      <c r="B40" s="21" t="s">
        <v>37</v>
      </c>
      <c r="C40" s="15" t="s">
        <v>38</v>
      </c>
      <c r="D40" s="16">
        <v>16674</v>
      </c>
      <c r="E40" s="16">
        <v>3166</v>
      </c>
      <c r="F40" s="16">
        <f>E40-D40</f>
        <v>-13508</v>
      </c>
      <c r="G40" s="16">
        <f>IF(D40=0,0,E40/D40)*100</f>
        <v>18.987645436008158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16674</v>
      </c>
      <c r="E41" s="16">
        <f>SUM(I39:I40)</f>
        <v>3166</v>
      </c>
      <c r="F41" s="16">
        <f>E41-D41</f>
        <v>-13508</v>
      </c>
      <c r="G41" s="16">
        <f>IF(D41=0,0,E41/D41)*100</f>
        <v>18.987645436008158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16674</v>
      </c>
      <c r="E43" s="16">
        <f>SUM(E41)</f>
        <v>3166</v>
      </c>
      <c r="F43" s="16">
        <f>E43-D43</f>
        <v>-13508</v>
      </c>
      <c r="G43" s="16">
        <f>IF(D43=0,0,E43/D43)*100</f>
        <v>18.987645436008158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6.5" customHeight="1">
      <c r="A45" s="4"/>
      <c r="B45" s="26" t="s">
        <v>53</v>
      </c>
      <c r="C45" s="26"/>
      <c r="D45" s="26"/>
      <c r="E45" s="26"/>
      <c r="F45" s="26"/>
      <c r="G45" s="26"/>
    </row>
    <row r="46" spans="1:7" ht="16.5" customHeight="1">
      <c r="A46" s="4"/>
      <c r="B46" s="19" t="s">
        <v>16</v>
      </c>
      <c r="C46" s="20"/>
      <c r="D46" s="20"/>
      <c r="E46" s="20"/>
      <c r="F46" s="20"/>
      <c r="G46" s="20"/>
    </row>
    <row r="47" spans="1:9" ht="16.5" customHeight="1">
      <c r="A47" s="4"/>
      <c r="B47" s="21" t="s">
        <v>33</v>
      </c>
      <c r="C47" s="15" t="s">
        <v>34</v>
      </c>
      <c r="D47" s="16">
        <v>5280</v>
      </c>
      <c r="E47" s="16">
        <v>0</v>
      </c>
      <c r="F47" s="16">
        <f>E47-D47</f>
        <v>-5280</v>
      </c>
      <c r="G47" s="16">
        <f>IF(D47=0,0,E47/D47)*100</f>
        <v>0</v>
      </c>
      <c r="H47" s="1">
        <v>5280</v>
      </c>
      <c r="I47" s="1">
        <v>0</v>
      </c>
    </row>
    <row r="48" spans="1:9" ht="16.5" customHeight="1">
      <c r="A48" s="4"/>
      <c r="B48" s="21" t="s">
        <v>35</v>
      </c>
      <c r="C48" s="15" t="s">
        <v>36</v>
      </c>
      <c r="D48" s="16">
        <v>5280</v>
      </c>
      <c r="E48" s="16">
        <v>0</v>
      </c>
      <c r="F48" s="16">
        <f>E48-D48</f>
        <v>-5280</v>
      </c>
      <c r="G48" s="16">
        <f>IF(D48=0,0,E48/D48)*100</f>
        <v>0</v>
      </c>
      <c r="H48" s="1">
        <v>0</v>
      </c>
      <c r="I48" s="1">
        <v>0</v>
      </c>
    </row>
    <row r="49" spans="1:7" ht="15.75" customHeight="1">
      <c r="A49" s="4"/>
      <c r="B49" s="27" t="s">
        <v>45</v>
      </c>
      <c r="C49" s="27"/>
      <c r="D49" s="16">
        <f>SUM(H47:H48)</f>
        <v>5280</v>
      </c>
      <c r="E49" s="16">
        <f>SUM(I47:I48)</f>
        <v>0</v>
      </c>
      <c r="F49" s="16">
        <f>E49-D49</f>
        <v>-5280</v>
      </c>
      <c r="G49" s="16">
        <f>IF(D49=0,0,E49/D49)*100</f>
        <v>0</v>
      </c>
    </row>
    <row r="50" spans="1:7" ht="15.75" customHeight="1">
      <c r="A50" s="4"/>
      <c r="B50" s="12"/>
      <c r="C50" s="13"/>
      <c r="D50" s="14"/>
      <c r="E50" s="14"/>
      <c r="F50" s="14"/>
      <c r="G50" s="14"/>
    </row>
    <row r="51" spans="1:7" ht="15.75" customHeight="1">
      <c r="A51" s="4"/>
      <c r="B51" s="27" t="s">
        <v>54</v>
      </c>
      <c r="C51" s="27"/>
      <c r="D51" s="16">
        <f>SUM(D49)</f>
        <v>5280</v>
      </c>
      <c r="E51" s="16">
        <f>SUM(E49)</f>
        <v>0</v>
      </c>
      <c r="F51" s="16">
        <f>E51-D51</f>
        <v>-5280</v>
      </c>
      <c r="G51" s="16">
        <f>IF(D51=0,0,E51/D51)*100</f>
        <v>0</v>
      </c>
    </row>
    <row r="52" spans="1:7" ht="15.75" customHeight="1">
      <c r="A52" s="4"/>
      <c r="B52" s="12"/>
      <c r="C52" s="13"/>
      <c r="D52" s="14"/>
      <c r="E52" s="14"/>
      <c r="F52" s="14"/>
      <c r="G52" s="14"/>
    </row>
    <row r="53" spans="1:7" ht="15.75" customHeight="1">
      <c r="A53" s="4"/>
      <c r="B53" s="27" t="s">
        <v>55</v>
      </c>
      <c r="C53" s="27"/>
      <c r="D53" s="16">
        <f>SUM(D43,D51)</f>
        <v>21954</v>
      </c>
      <c r="E53" s="16">
        <f>SUM(E43,E51)</f>
        <v>3166</v>
      </c>
      <c r="F53" s="16">
        <f>E53-D53</f>
        <v>-18788</v>
      </c>
      <c r="G53" s="16">
        <f>IF(D53=0,0,E53/D53)*100</f>
        <v>14.42106222100756</v>
      </c>
    </row>
    <row r="54" spans="1:7" ht="15.75" customHeight="1">
      <c r="A54" s="4"/>
      <c r="B54" s="12"/>
      <c r="C54" s="13"/>
      <c r="D54" s="14"/>
      <c r="E54" s="14"/>
      <c r="F54" s="14"/>
      <c r="G54" s="14"/>
    </row>
    <row r="55" spans="1:7" ht="16.5" customHeight="1">
      <c r="A55" s="4"/>
      <c r="B55" s="25" t="s">
        <v>56</v>
      </c>
      <c r="C55" s="25"/>
      <c r="D55" s="25"/>
      <c r="E55" s="25"/>
      <c r="F55" s="25"/>
      <c r="G55" s="25"/>
    </row>
    <row r="56" spans="1:7" ht="16.5" customHeight="1">
      <c r="A56" s="4"/>
      <c r="B56" s="26" t="s">
        <v>57</v>
      </c>
      <c r="C56" s="26"/>
      <c r="D56" s="26"/>
      <c r="E56" s="26"/>
      <c r="F56" s="26"/>
      <c r="G56" s="26"/>
    </row>
    <row r="57" spans="1:7" ht="16.5" customHeight="1">
      <c r="A57" s="4"/>
      <c r="B57" s="19" t="s">
        <v>16</v>
      </c>
      <c r="C57" s="20"/>
      <c r="D57" s="20"/>
      <c r="E57" s="20"/>
      <c r="F57" s="20"/>
      <c r="G57" s="20"/>
    </row>
    <row r="58" spans="1:9" ht="16.5" customHeight="1">
      <c r="A58" s="4"/>
      <c r="B58" s="21" t="s">
        <v>21</v>
      </c>
      <c r="C58" s="15" t="s">
        <v>22</v>
      </c>
      <c r="D58" s="16">
        <v>4400</v>
      </c>
      <c r="E58" s="16">
        <v>0</v>
      </c>
      <c r="F58" s="16">
        <f>E58-D58</f>
        <v>-4400</v>
      </c>
      <c r="G58" s="16">
        <f>IF(D58=0,0,E58/D58)*100</f>
        <v>0</v>
      </c>
      <c r="H58" s="1">
        <v>4400</v>
      </c>
      <c r="I58" s="1">
        <v>0</v>
      </c>
    </row>
    <row r="59" spans="1:9" ht="16.5" customHeight="1">
      <c r="A59" s="4"/>
      <c r="B59" s="21" t="s">
        <v>58</v>
      </c>
      <c r="C59" s="15" t="s">
        <v>59</v>
      </c>
      <c r="D59" s="16">
        <v>4400</v>
      </c>
      <c r="E59" s="16">
        <v>0</v>
      </c>
      <c r="F59" s="16">
        <f>E59-D59</f>
        <v>-4400</v>
      </c>
      <c r="G59" s="16">
        <f>IF(D59=0,0,E59/D59)*100</f>
        <v>0</v>
      </c>
      <c r="H59" s="1">
        <v>0</v>
      </c>
      <c r="I59" s="1">
        <v>0</v>
      </c>
    </row>
    <row r="60" spans="1:7" ht="15.75" customHeight="1">
      <c r="A60" s="4"/>
      <c r="B60" s="27" t="s">
        <v>45</v>
      </c>
      <c r="C60" s="27"/>
      <c r="D60" s="16">
        <f>SUM(H58:H59)</f>
        <v>4400</v>
      </c>
      <c r="E60" s="16">
        <f>SUM(I58:I59)</f>
        <v>0</v>
      </c>
      <c r="F60" s="16">
        <f>E60-D60</f>
        <v>-4400</v>
      </c>
      <c r="G60" s="16">
        <f>IF(D60=0,0,E60/D60)*100</f>
        <v>0</v>
      </c>
    </row>
    <row r="61" spans="1:7" ht="15.75" customHeight="1">
      <c r="A61" s="4"/>
      <c r="B61" s="12"/>
      <c r="C61" s="13"/>
      <c r="D61" s="14"/>
      <c r="E61" s="14"/>
      <c r="F61" s="14"/>
      <c r="G61" s="14"/>
    </row>
    <row r="62" spans="1:7" ht="15.75" customHeight="1">
      <c r="A62" s="4"/>
      <c r="B62" s="27" t="s">
        <v>60</v>
      </c>
      <c r="C62" s="27"/>
      <c r="D62" s="16">
        <f>SUM(D60)</f>
        <v>4400</v>
      </c>
      <c r="E62" s="16">
        <f>SUM(E60)</f>
        <v>0</v>
      </c>
      <c r="F62" s="16">
        <f>E62-D62</f>
        <v>-4400</v>
      </c>
      <c r="G62" s="16">
        <f>IF(D62=0,0,E62/D62)*100</f>
        <v>0</v>
      </c>
    </row>
    <row r="63" spans="1:7" ht="15.75" customHeight="1">
      <c r="A63" s="4"/>
      <c r="B63" s="12"/>
      <c r="C63" s="13"/>
      <c r="D63" s="14"/>
      <c r="E63" s="14"/>
      <c r="F63" s="14"/>
      <c r="G63" s="14"/>
    </row>
    <row r="64" spans="1:7" ht="16.5" customHeight="1">
      <c r="A64" s="4"/>
      <c r="B64" s="26" t="s">
        <v>61</v>
      </c>
      <c r="C64" s="26"/>
      <c r="D64" s="26"/>
      <c r="E64" s="26"/>
      <c r="F64" s="26"/>
      <c r="G64" s="26"/>
    </row>
    <row r="65" spans="1:7" ht="16.5" customHeight="1">
      <c r="A65" s="4"/>
      <c r="B65" s="19" t="s">
        <v>16</v>
      </c>
      <c r="C65" s="20"/>
      <c r="D65" s="20"/>
      <c r="E65" s="20"/>
      <c r="F65" s="20"/>
      <c r="G65" s="20"/>
    </row>
    <row r="66" spans="1:9" ht="16.5" customHeight="1">
      <c r="A66" s="4"/>
      <c r="B66" s="21" t="s">
        <v>33</v>
      </c>
      <c r="C66" s="15" t="s">
        <v>34</v>
      </c>
      <c r="D66" s="16">
        <v>56612</v>
      </c>
      <c r="E66" s="16">
        <v>5926</v>
      </c>
      <c r="F66" s="16">
        <f>E66-D66</f>
        <v>-50686</v>
      </c>
      <c r="G66" s="16">
        <f>IF(D66=0,0,E66/D66)*100</f>
        <v>10.467745354341835</v>
      </c>
      <c r="H66" s="1">
        <v>56612</v>
      </c>
      <c r="I66" s="1">
        <v>5926</v>
      </c>
    </row>
    <row r="67" spans="1:9" ht="16.5" customHeight="1">
      <c r="A67" s="4"/>
      <c r="B67" s="21" t="s">
        <v>35</v>
      </c>
      <c r="C67" s="15" t="s">
        <v>36</v>
      </c>
      <c r="D67" s="16">
        <v>13200</v>
      </c>
      <c r="E67" s="16">
        <v>0</v>
      </c>
      <c r="F67" s="16">
        <f>E67-D67</f>
        <v>-13200</v>
      </c>
      <c r="G67" s="16">
        <f>IF(D67=0,0,E67/D67)*100</f>
        <v>0</v>
      </c>
      <c r="H67" s="1">
        <v>0</v>
      </c>
      <c r="I67" s="1">
        <v>0</v>
      </c>
    </row>
    <row r="68" spans="1:9" ht="16.5" customHeight="1">
      <c r="A68" s="4"/>
      <c r="B68" s="21" t="s">
        <v>39</v>
      </c>
      <c r="C68" s="15" t="s">
        <v>40</v>
      </c>
      <c r="D68" s="16">
        <v>43412</v>
      </c>
      <c r="E68" s="16">
        <v>5926</v>
      </c>
      <c r="F68" s="16">
        <f>E68-D68</f>
        <v>-37486</v>
      </c>
      <c r="G68" s="16">
        <f>IF(D68=0,0,E68/D68)*100</f>
        <v>13.65060351976412</v>
      </c>
      <c r="H68" s="1">
        <v>0</v>
      </c>
      <c r="I68" s="1">
        <v>0</v>
      </c>
    </row>
    <row r="69" spans="1:7" ht="15.75" customHeight="1">
      <c r="A69" s="4"/>
      <c r="B69" s="27" t="s">
        <v>45</v>
      </c>
      <c r="C69" s="27"/>
      <c r="D69" s="16">
        <f>SUM(H66:H68)</f>
        <v>56612</v>
      </c>
      <c r="E69" s="16">
        <f>SUM(I66:I68)</f>
        <v>5926</v>
      </c>
      <c r="F69" s="16">
        <f>E69-D69</f>
        <v>-50686</v>
      </c>
      <c r="G69" s="16">
        <f>IF(D69=0,0,E69/D69)*100</f>
        <v>10.467745354341835</v>
      </c>
    </row>
    <row r="70" spans="1:7" ht="15.75" customHeight="1">
      <c r="A70" s="4"/>
      <c r="B70" s="12"/>
      <c r="C70" s="13"/>
      <c r="D70" s="14"/>
      <c r="E70" s="14"/>
      <c r="F70" s="14"/>
      <c r="G70" s="14"/>
    </row>
    <row r="71" spans="1:7" ht="15.75" customHeight="1">
      <c r="A71" s="4"/>
      <c r="B71" s="27" t="s">
        <v>62</v>
      </c>
      <c r="C71" s="27"/>
      <c r="D71" s="16">
        <f>SUM(D69)</f>
        <v>56612</v>
      </c>
      <c r="E71" s="16">
        <f>SUM(E69)</f>
        <v>5926</v>
      </c>
      <c r="F71" s="16">
        <f>E71-D71</f>
        <v>-50686</v>
      </c>
      <c r="G71" s="16">
        <f>IF(D71=0,0,E71/D71)*100</f>
        <v>10.467745354341835</v>
      </c>
    </row>
    <row r="72" spans="1:7" ht="15.75" customHeight="1">
      <c r="A72" s="4"/>
      <c r="B72" s="12"/>
      <c r="C72" s="13"/>
      <c r="D72" s="14"/>
      <c r="E72" s="14"/>
      <c r="F72" s="14"/>
      <c r="G72" s="14"/>
    </row>
    <row r="73" spans="1:7" ht="15.75" customHeight="1">
      <c r="A73" s="4"/>
      <c r="B73" s="27" t="s">
        <v>63</v>
      </c>
      <c r="C73" s="27"/>
      <c r="D73" s="16">
        <f>SUM(D62,D71)</f>
        <v>61012</v>
      </c>
      <c r="E73" s="16">
        <f>SUM(E62,E71)</f>
        <v>5926</v>
      </c>
      <c r="F73" s="16">
        <f>E73-D73</f>
        <v>-55086</v>
      </c>
      <c r="G73" s="16">
        <f>IF(D73=0,0,E73/D73)*100</f>
        <v>9.712843375073756</v>
      </c>
    </row>
    <row r="74" spans="1:7" ht="15.75" customHeight="1">
      <c r="A74" s="4"/>
      <c r="B74" s="12"/>
      <c r="C74" s="13"/>
      <c r="D74" s="14"/>
      <c r="E74" s="14"/>
      <c r="F74" s="14"/>
      <c r="G74" s="14"/>
    </row>
    <row r="75" spans="1:7" ht="15.75" customHeight="1">
      <c r="A75" s="4"/>
      <c r="B75" s="27" t="s">
        <v>64</v>
      </c>
      <c r="C75" s="27"/>
      <c r="D75" s="16">
        <f>SUM(D53,D73)</f>
        <v>82966</v>
      </c>
      <c r="E75" s="16">
        <f>SUM(E53,E73)</f>
        <v>9092</v>
      </c>
      <c r="F75" s="16">
        <f>E75-D75</f>
        <v>-73874</v>
      </c>
      <c r="G75" s="16">
        <f>IF(D75=0,0,E75/D75)*100</f>
        <v>10.958705975941953</v>
      </c>
    </row>
    <row r="76" spans="1:7" ht="16.5" customHeight="1">
      <c r="A76" s="4"/>
      <c r="B76" s="12"/>
      <c r="C76" s="13"/>
      <c r="D76" s="14"/>
      <c r="E76" s="14"/>
      <c r="F76" s="14"/>
      <c r="G76" s="14"/>
    </row>
    <row r="77" spans="1:7" ht="16.5" customHeight="1">
      <c r="A77" s="4"/>
      <c r="B77" s="12"/>
      <c r="C77" s="13"/>
      <c r="D77" s="14"/>
      <c r="E77" s="14"/>
      <c r="F77" s="14"/>
      <c r="G77" s="14"/>
    </row>
    <row r="78" spans="1:7" ht="16.5" customHeight="1">
      <c r="A78" s="4"/>
      <c r="B78" s="24" t="s">
        <v>65</v>
      </c>
      <c r="C78" s="24"/>
      <c r="D78" s="24"/>
      <c r="E78" s="24"/>
      <c r="F78" s="24"/>
      <c r="G78" s="24"/>
    </row>
    <row r="79" spans="1:7" ht="16.5" customHeight="1">
      <c r="A79" s="4"/>
      <c r="B79" s="25" t="s">
        <v>66</v>
      </c>
      <c r="C79" s="25"/>
      <c r="D79" s="25"/>
      <c r="E79" s="25"/>
      <c r="F79" s="25"/>
      <c r="G79" s="25"/>
    </row>
    <row r="80" spans="1:7" ht="16.5" customHeight="1">
      <c r="A80" s="4"/>
      <c r="B80" s="26" t="s">
        <v>67</v>
      </c>
      <c r="C80" s="26"/>
      <c r="D80" s="26"/>
      <c r="E80" s="26"/>
      <c r="F80" s="26"/>
      <c r="G80" s="26"/>
    </row>
    <row r="81" spans="1:7" ht="16.5" customHeight="1">
      <c r="A81" s="4"/>
      <c r="B81" s="19" t="s">
        <v>16</v>
      </c>
      <c r="C81" s="20"/>
      <c r="D81" s="20"/>
      <c r="E81" s="20"/>
      <c r="F81" s="20"/>
      <c r="G81" s="20"/>
    </row>
    <row r="82" spans="1:9" ht="16.5" customHeight="1">
      <c r="A82" s="4"/>
      <c r="B82" s="21" t="s">
        <v>33</v>
      </c>
      <c r="C82" s="15" t="s">
        <v>34</v>
      </c>
      <c r="D82" s="16">
        <v>1100</v>
      </c>
      <c r="E82" s="16">
        <v>0</v>
      </c>
      <c r="F82" s="16">
        <f>E82-D82</f>
        <v>-1100</v>
      </c>
      <c r="G82" s="16">
        <f>IF(D82=0,0,E82/D82)*100</f>
        <v>0</v>
      </c>
      <c r="H82" s="1">
        <v>1100</v>
      </c>
      <c r="I82" s="1">
        <v>0</v>
      </c>
    </row>
    <row r="83" spans="1:9" ht="16.5" customHeight="1">
      <c r="A83" s="4"/>
      <c r="B83" s="21" t="s">
        <v>39</v>
      </c>
      <c r="C83" s="15" t="s">
        <v>40</v>
      </c>
      <c r="D83" s="16">
        <v>1100</v>
      </c>
      <c r="E83" s="16">
        <v>0</v>
      </c>
      <c r="F83" s="16">
        <f>E83-D83</f>
        <v>-1100</v>
      </c>
      <c r="G83" s="16">
        <f>IF(D83=0,0,E83/D83)*100</f>
        <v>0</v>
      </c>
      <c r="H83" s="1">
        <v>0</v>
      </c>
      <c r="I83" s="1">
        <v>0</v>
      </c>
    </row>
    <row r="84" spans="1:7" ht="15.75" customHeight="1">
      <c r="A84" s="4"/>
      <c r="B84" s="27" t="s">
        <v>45</v>
      </c>
      <c r="C84" s="27"/>
      <c r="D84" s="16">
        <f>SUM(H82:H83)</f>
        <v>1100</v>
      </c>
      <c r="E84" s="16">
        <f>SUM(I82:I83)</f>
        <v>0</v>
      </c>
      <c r="F84" s="16">
        <f>E84-D84</f>
        <v>-1100</v>
      </c>
      <c r="G84" s="16">
        <f>IF(D84=0,0,E84/D84)*100</f>
        <v>0</v>
      </c>
    </row>
    <row r="85" spans="1:7" ht="15.75" customHeight="1">
      <c r="A85" s="4"/>
      <c r="B85" s="12"/>
      <c r="C85" s="13"/>
      <c r="D85" s="14"/>
      <c r="E85" s="14"/>
      <c r="F85" s="14"/>
      <c r="G85" s="14"/>
    </row>
    <row r="86" spans="1:7" ht="15.75" customHeight="1">
      <c r="A86" s="4"/>
      <c r="B86" s="27" t="s">
        <v>68</v>
      </c>
      <c r="C86" s="27"/>
      <c r="D86" s="16">
        <f>SUM(D84)</f>
        <v>1100</v>
      </c>
      <c r="E86" s="16">
        <f>SUM(E84)</f>
        <v>0</v>
      </c>
      <c r="F86" s="16">
        <f>E86-D86</f>
        <v>-1100</v>
      </c>
      <c r="G86" s="16">
        <f>IF(D86=0,0,E86/D86)*100</f>
        <v>0</v>
      </c>
    </row>
    <row r="87" spans="1:7" ht="15.75" customHeight="1">
      <c r="A87" s="4"/>
      <c r="B87" s="12"/>
      <c r="C87" s="13"/>
      <c r="D87" s="14"/>
      <c r="E87" s="14"/>
      <c r="F87" s="14"/>
      <c r="G87" s="14"/>
    </row>
    <row r="88" spans="1:7" ht="15.75" customHeight="1">
      <c r="A88" s="4"/>
      <c r="B88" s="27" t="s">
        <v>69</v>
      </c>
      <c r="C88" s="27"/>
      <c r="D88" s="16">
        <f>SUM(D86)</f>
        <v>1100</v>
      </c>
      <c r="E88" s="16">
        <f>SUM(E86)</f>
        <v>0</v>
      </c>
      <c r="F88" s="16">
        <f>E88-D88</f>
        <v>-1100</v>
      </c>
      <c r="G88" s="16">
        <f>IF(D88=0,0,E88/D88)*100</f>
        <v>0</v>
      </c>
    </row>
    <row r="89" spans="1:7" ht="15.75" customHeight="1">
      <c r="A89" s="4"/>
      <c r="B89" s="12"/>
      <c r="C89" s="13"/>
      <c r="D89" s="14"/>
      <c r="E89" s="14"/>
      <c r="F89" s="14"/>
      <c r="G89" s="14"/>
    </row>
    <row r="90" spans="1:7" ht="15.75" customHeight="1">
      <c r="A90" s="4"/>
      <c r="B90" s="27" t="s">
        <v>70</v>
      </c>
      <c r="C90" s="27"/>
      <c r="D90" s="16">
        <f>SUM(D88)</f>
        <v>1100</v>
      </c>
      <c r="E90" s="16">
        <f>SUM(E88)</f>
        <v>0</v>
      </c>
      <c r="F90" s="16">
        <f>E90-D90</f>
        <v>-1100</v>
      </c>
      <c r="G90" s="16">
        <f>IF(D90=0,0,E90/D90)*100</f>
        <v>0</v>
      </c>
    </row>
    <row r="91" spans="1:7" ht="16.5" customHeight="1">
      <c r="A91" s="4"/>
      <c r="B91" s="12"/>
      <c r="C91" s="13"/>
      <c r="D91" s="14"/>
      <c r="E91" s="14"/>
      <c r="F91" s="14"/>
      <c r="G91" s="14"/>
    </row>
    <row r="92" spans="1:7" ht="16.5" customHeight="1">
      <c r="A92" s="4"/>
      <c r="B92" s="12"/>
      <c r="C92" s="13"/>
      <c r="D92" s="14"/>
      <c r="E92" s="14"/>
      <c r="F92" s="14"/>
      <c r="G92" s="14"/>
    </row>
    <row r="93" spans="1:7" ht="16.5" customHeight="1">
      <c r="A93" s="4"/>
      <c r="B93" s="12"/>
      <c r="C93" s="13"/>
      <c r="D93" s="14"/>
      <c r="E93" s="14"/>
      <c r="F93" s="14"/>
      <c r="G93" s="14"/>
    </row>
    <row r="94" spans="1:7" ht="16.5" customHeight="1">
      <c r="A94" s="4"/>
      <c r="B94" s="18"/>
      <c r="C94" s="13" t="s">
        <v>10</v>
      </c>
      <c r="D94" s="16">
        <f>SUM(D32,D75,D90)</f>
        <v>145567</v>
      </c>
      <c r="E94" s="16">
        <f>SUM(E32,E75,E90)</f>
        <v>24026</v>
      </c>
      <c r="F94" s="16">
        <f>E94-D94</f>
        <v>-121541</v>
      </c>
      <c r="G94" s="16">
        <f>IF(D94=0,0,E94/D94)*100</f>
        <v>16.50511448336505</v>
      </c>
    </row>
  </sheetData>
  <sheetProtection selectLockedCells="1" selectUnlockedCells="1"/>
  <mergeCells count="34">
    <mergeCell ref="B84:C84"/>
    <mergeCell ref="B86:C86"/>
    <mergeCell ref="B88:C88"/>
    <mergeCell ref="B90:C90"/>
    <mergeCell ref="B71:C71"/>
    <mergeCell ref="B73:C73"/>
    <mergeCell ref="B75:C75"/>
    <mergeCell ref="B78:G78"/>
    <mergeCell ref="B79:G79"/>
    <mergeCell ref="B80:G80"/>
    <mergeCell ref="B55:G55"/>
    <mergeCell ref="B56:G56"/>
    <mergeCell ref="B60:C60"/>
    <mergeCell ref="B62:C62"/>
    <mergeCell ref="B64:G64"/>
    <mergeCell ref="B69:C69"/>
    <mergeCell ref="B41:C41"/>
    <mergeCell ref="B43:C43"/>
    <mergeCell ref="B45:G45"/>
    <mergeCell ref="B49:C49"/>
    <mergeCell ref="B51:C51"/>
    <mergeCell ref="B53:C53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000000000000001" right="0.7000000000000001" top="0.75" bottom="0.75" header="0.5118110236220472" footer="0.5118110236220472"/>
  <pageSetup horizontalDpi="300" verticalDpi="3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2024-05-29T08:17:15Z</dcterms:modified>
  <cp:category/>
  <cp:version/>
  <cp:contentType/>
  <cp:contentStatus/>
</cp:coreProperties>
</file>