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<sst xmlns="http://schemas.openxmlformats.org/spreadsheetml/2006/main" count="109" uniqueCount="73">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</sst>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view="pageBreakPreview" zoomScale="60" zoomScalePageLayoutView="0" workbookViewId="0" topLeftCell="A1">
      <pane ySplit="6" topLeftCell="A59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33726</v>
      </c>
      <c r="E12" s="16">
        <v>8585</v>
      </c>
      <c r="F12" s="16">
        <f aca="true" t="shared" si="0" ref="F12:F27">E12-D12</f>
        <v>-25141</v>
      </c>
      <c r="G12" s="16">
        <f aca="true" t="shared" si="1" ref="G12:G27">IF(D12=0,0,E12/D12)*100</f>
        <v>25.455138468837095</v>
      </c>
      <c r="H12" s="1">
        <v>33726</v>
      </c>
      <c r="I12" s="1">
        <v>8585</v>
      </c>
    </row>
    <row r="13" spans="1:9" ht="16.5" customHeight="1">
      <c r="A13" s="4"/>
      <c r="B13" s="21" t="s">
        <v>19</v>
      </c>
      <c r="C13" s="15" t="s">
        <v>20</v>
      </c>
      <c r="D13" s="16">
        <v>33726</v>
      </c>
      <c r="E13" s="16">
        <v>8585</v>
      </c>
      <c r="F13" s="16">
        <f t="shared" si="0"/>
        <v>-25141</v>
      </c>
      <c r="G13" s="16">
        <f t="shared" si="1"/>
        <v>25.455138468837095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377</v>
      </c>
      <c r="F14" s="16">
        <f t="shared" si="0"/>
        <v>377</v>
      </c>
      <c r="G14" s="16">
        <f t="shared" si="1"/>
        <v>0</v>
      </c>
      <c r="H14" s="1">
        <v>0</v>
      </c>
      <c r="I14" s="1">
        <v>377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177</v>
      </c>
      <c r="F15" s="16">
        <f t="shared" si="0"/>
        <v>177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200</v>
      </c>
      <c r="F16" s="16">
        <f t="shared" si="0"/>
        <v>200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6482</v>
      </c>
      <c r="E17" s="16">
        <v>1798</v>
      </c>
      <c r="F17" s="16">
        <f t="shared" si="0"/>
        <v>-4684</v>
      </c>
      <c r="G17" s="16">
        <f t="shared" si="1"/>
        <v>27.738352360382596</v>
      </c>
      <c r="H17" s="1">
        <v>6482</v>
      </c>
      <c r="I17" s="1">
        <v>1798</v>
      </c>
    </row>
    <row r="18" spans="1:9" ht="16.5" customHeight="1">
      <c r="A18" s="4"/>
      <c r="B18" s="21" t="s">
        <v>29</v>
      </c>
      <c r="C18" s="15" t="s">
        <v>30</v>
      </c>
      <c r="D18" s="16">
        <v>3889</v>
      </c>
      <c r="E18" s="16">
        <v>1282</v>
      </c>
      <c r="F18" s="16">
        <f t="shared" si="0"/>
        <v>-2607</v>
      </c>
      <c r="G18" s="16">
        <f t="shared" si="1"/>
        <v>32.964772435073286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1621</v>
      </c>
      <c r="E19" s="16">
        <v>457</v>
      </c>
      <c r="F19" s="16">
        <f t="shared" si="0"/>
        <v>-1164</v>
      </c>
      <c r="G19" s="16">
        <f t="shared" si="1"/>
        <v>28.192473781616282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972</v>
      </c>
      <c r="E20" s="16">
        <v>59</v>
      </c>
      <c r="F20" s="16">
        <f t="shared" si="0"/>
        <v>-913</v>
      </c>
      <c r="G20" s="16">
        <f t="shared" si="1"/>
        <v>6.0699588477366255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10193</v>
      </c>
      <c r="E21" s="16">
        <v>1117</v>
      </c>
      <c r="F21" s="16">
        <f t="shared" si="0"/>
        <v>-9076</v>
      </c>
      <c r="G21" s="16">
        <f t="shared" si="1"/>
        <v>10.958500932012164</v>
      </c>
      <c r="H21" s="1">
        <v>10193</v>
      </c>
      <c r="I21" s="1">
        <v>1117</v>
      </c>
    </row>
    <row r="22" spans="1:9" ht="16.5" customHeight="1">
      <c r="A22" s="4"/>
      <c r="B22" s="21" t="s">
        <v>37</v>
      </c>
      <c r="C22" s="15" t="s">
        <v>38</v>
      </c>
      <c r="D22" s="16">
        <v>2500</v>
      </c>
      <c r="E22" s="16">
        <v>100</v>
      </c>
      <c r="F22" s="16">
        <f t="shared" si="0"/>
        <v>-2400</v>
      </c>
      <c r="G22" s="16">
        <f t="shared" si="1"/>
        <v>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568</v>
      </c>
      <c r="F23" s="16">
        <f t="shared" si="0"/>
        <v>-1432</v>
      </c>
      <c r="G23" s="16">
        <f t="shared" si="1"/>
        <v>28.4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1800</v>
      </c>
      <c r="E24" s="16">
        <v>229</v>
      </c>
      <c r="F24" s="16">
        <f t="shared" si="0"/>
        <v>-1571</v>
      </c>
      <c r="G24" s="16">
        <f t="shared" si="1"/>
        <v>12.722222222222221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3193</v>
      </c>
      <c r="E25" s="16">
        <v>0</v>
      </c>
      <c r="F25" s="16">
        <f t="shared" si="0"/>
        <v>-3193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700</v>
      </c>
      <c r="E26" s="16">
        <v>220</v>
      </c>
      <c r="F26" s="16">
        <f t="shared" si="0"/>
        <v>-480</v>
      </c>
      <c r="G26" s="16">
        <f t="shared" si="1"/>
        <v>31.428571428571427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50401</v>
      </c>
      <c r="E27" s="16">
        <f>SUM(I12:I26)</f>
        <v>11877</v>
      </c>
      <c r="F27" s="16">
        <f t="shared" si="0"/>
        <v>-38524</v>
      </c>
      <c r="G27" s="16">
        <f t="shared" si="1"/>
        <v>23.565008630781133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50401</v>
      </c>
      <c r="E29" s="16">
        <f>SUM(E27)</f>
        <v>11877</v>
      </c>
      <c r="F29" s="16">
        <f>E29-D29</f>
        <v>-38524</v>
      </c>
      <c r="G29" s="16">
        <f>IF(D29=0,0,E29/D29)*100</f>
        <v>23.565008630781133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50401</v>
      </c>
      <c r="E31" s="16">
        <f>SUM(E29)</f>
        <v>11877</v>
      </c>
      <c r="F31" s="16">
        <f>E31-D31</f>
        <v>-38524</v>
      </c>
      <c r="G31" s="16">
        <f>IF(D31=0,0,E31/D31)*100</f>
        <v>23.565008630781133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50401</v>
      </c>
      <c r="E33" s="16">
        <f>SUM(E31)</f>
        <v>11877</v>
      </c>
      <c r="F33" s="16">
        <f>E33-D33</f>
        <v>-38524</v>
      </c>
      <c r="G33" s="16">
        <f>IF(D33=0,0,E33/D33)*100</f>
        <v>23.565008630781133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8000</v>
      </c>
      <c r="E40" s="16">
        <v>1715</v>
      </c>
      <c r="F40" s="16">
        <f>E40-D40</f>
        <v>-6285</v>
      </c>
      <c r="G40" s="16">
        <f>IF(D40=0,0,E40/D40)*100</f>
        <v>21.4375</v>
      </c>
      <c r="H40" s="1">
        <v>8000</v>
      </c>
      <c r="I40" s="1">
        <v>1715</v>
      </c>
    </row>
    <row r="41" spans="1:9" ht="16.5" customHeight="1">
      <c r="A41" s="4"/>
      <c r="B41" s="21" t="s">
        <v>39</v>
      </c>
      <c r="C41" s="15" t="s">
        <v>40</v>
      </c>
      <c r="D41" s="16">
        <v>8000</v>
      </c>
      <c r="E41" s="16">
        <v>1715</v>
      </c>
      <c r="F41" s="16">
        <f>E41-D41</f>
        <v>-6285</v>
      </c>
      <c r="G41" s="16">
        <f>IF(D41=0,0,E41/D41)*100</f>
        <v>21.4375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8000</v>
      </c>
      <c r="E42" s="16">
        <f>SUM(I40:I41)</f>
        <v>1715</v>
      </c>
      <c r="F42" s="16">
        <f>E42-D42</f>
        <v>-6285</v>
      </c>
      <c r="G42" s="16">
        <f>IF(D42=0,0,E42/D42)*100</f>
        <v>21.4375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8000</v>
      </c>
      <c r="E44" s="16">
        <f>SUM(E42)</f>
        <v>1715</v>
      </c>
      <c r="F44" s="16">
        <f>E44-D44</f>
        <v>-6285</v>
      </c>
      <c r="G44" s="16">
        <f>IF(D44=0,0,E44/D44)*100</f>
        <v>21.4375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19" t="s">
        <v>16</v>
      </c>
      <c r="C47" s="20"/>
      <c r="D47" s="20"/>
      <c r="E47" s="20"/>
      <c r="F47" s="20"/>
      <c r="G47" s="20"/>
    </row>
    <row r="48" spans="1:9" ht="16.5" customHeight="1">
      <c r="A48" s="4"/>
      <c r="B48" s="21" t="s">
        <v>35</v>
      </c>
      <c r="C48" s="15" t="s">
        <v>36</v>
      </c>
      <c r="D48" s="16">
        <v>9280</v>
      </c>
      <c r="E48" s="16">
        <v>0</v>
      </c>
      <c r="F48" s="16">
        <f>E48-D48</f>
        <v>-9280</v>
      </c>
      <c r="G48" s="16">
        <f>IF(D48=0,0,E48/D48)*100</f>
        <v>0</v>
      </c>
      <c r="H48" s="1">
        <v>9280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9280</v>
      </c>
      <c r="E49" s="16">
        <v>0</v>
      </c>
      <c r="F49" s="16">
        <f>E49-D49</f>
        <v>-9280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9280</v>
      </c>
      <c r="E50" s="16">
        <f>SUM(I48:I49)</f>
        <v>0</v>
      </c>
      <c r="F50" s="16">
        <f>E50-D50</f>
        <v>-9280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9280</v>
      </c>
      <c r="E52" s="16">
        <f>SUM(E50)</f>
        <v>0</v>
      </c>
      <c r="F52" s="16">
        <f>E52-D52</f>
        <v>-9280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17280</v>
      </c>
      <c r="E54" s="16">
        <f>SUM(E44,E52)</f>
        <v>1715</v>
      </c>
      <c r="F54" s="16">
        <f>E54-D54</f>
        <v>-15565</v>
      </c>
      <c r="G54" s="16">
        <f>IF(D54=0,0,E54/D54)*100</f>
        <v>9.924768518518519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21</v>
      </c>
      <c r="C59" s="15" t="s">
        <v>22</v>
      </c>
      <c r="D59" s="16">
        <v>6500</v>
      </c>
      <c r="E59" s="16">
        <v>0</v>
      </c>
      <c r="F59" s="16">
        <f>E59-D59</f>
        <v>-6500</v>
      </c>
      <c r="G59" s="16">
        <f>IF(D59=0,0,E59/D59)*100</f>
        <v>0</v>
      </c>
      <c r="H59" s="1">
        <v>6500</v>
      </c>
      <c r="I59" s="1">
        <v>0</v>
      </c>
    </row>
    <row r="60" spans="1:9" ht="16.5" customHeight="1">
      <c r="A60" s="4"/>
      <c r="B60" s="21" t="s">
        <v>60</v>
      </c>
      <c r="C60" s="15" t="s">
        <v>61</v>
      </c>
      <c r="D60" s="16">
        <v>6500</v>
      </c>
      <c r="E60" s="16">
        <v>0</v>
      </c>
      <c r="F60" s="16">
        <f>E60-D60</f>
        <v>-6500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35</v>
      </c>
      <c r="C61" s="15" t="s">
        <v>36</v>
      </c>
      <c r="D61" s="16">
        <v>2000</v>
      </c>
      <c r="E61" s="16">
        <v>0</v>
      </c>
      <c r="F61" s="16">
        <f>E61-D61</f>
        <v>-2000</v>
      </c>
      <c r="G61" s="16">
        <f>IF(D61=0,0,E61/D61)*100</f>
        <v>0</v>
      </c>
      <c r="H61" s="1">
        <v>2000</v>
      </c>
      <c r="I61" s="1">
        <v>0</v>
      </c>
    </row>
    <row r="62" spans="1:9" ht="16.5" customHeight="1">
      <c r="A62" s="4"/>
      <c r="B62" s="21" t="s">
        <v>37</v>
      </c>
      <c r="C62" s="15" t="s">
        <v>38</v>
      </c>
      <c r="D62" s="16">
        <v>2000</v>
      </c>
      <c r="E62" s="16">
        <v>0</v>
      </c>
      <c r="F62" s="16">
        <f>E62-D62</f>
        <v>-2000</v>
      </c>
      <c r="G62" s="16">
        <f>IF(D62=0,0,E62/D62)*100</f>
        <v>0</v>
      </c>
      <c r="H62" s="1">
        <v>0</v>
      </c>
      <c r="I62" s="1">
        <v>0</v>
      </c>
    </row>
    <row r="63" spans="1:7" ht="15.75" customHeight="1">
      <c r="A63" s="4"/>
      <c r="B63" s="27" t="s">
        <v>47</v>
      </c>
      <c r="C63" s="27"/>
      <c r="D63" s="16">
        <f>SUM(H59:H62)</f>
        <v>8500</v>
      </c>
      <c r="E63" s="16">
        <f>SUM(I59:I62)</f>
        <v>0</v>
      </c>
      <c r="F63" s="16">
        <f>E63-D63</f>
        <v>-8500</v>
      </c>
      <c r="G63" s="16">
        <f>IF(D63=0,0,E63/D63)*100</f>
        <v>0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62</v>
      </c>
      <c r="C65" s="27"/>
      <c r="D65" s="16">
        <f>SUM(D63)</f>
        <v>8500</v>
      </c>
      <c r="E65" s="16">
        <f>SUM(E63)</f>
        <v>0</v>
      </c>
      <c r="F65" s="16">
        <f>E65-D65</f>
        <v>-8500</v>
      </c>
      <c r="G65" s="16">
        <f>IF(D65=0,0,E65/D65)*100</f>
        <v>0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26" t="s">
        <v>63</v>
      </c>
      <c r="C67" s="26"/>
      <c r="D67" s="26"/>
      <c r="E67" s="26"/>
      <c r="F67" s="26"/>
      <c r="G67" s="26"/>
    </row>
    <row r="68" spans="1:7" ht="16.5" customHeight="1">
      <c r="A68" s="4"/>
      <c r="B68" s="19" t="s">
        <v>16</v>
      </c>
      <c r="C68" s="20"/>
      <c r="D68" s="20"/>
      <c r="E68" s="20"/>
      <c r="F68" s="20"/>
      <c r="G68" s="20"/>
    </row>
    <row r="69" spans="1:9" ht="16.5" customHeight="1">
      <c r="A69" s="4"/>
      <c r="B69" s="21" t="s">
        <v>35</v>
      </c>
      <c r="C69" s="15" t="s">
        <v>36</v>
      </c>
      <c r="D69" s="16">
        <v>23100</v>
      </c>
      <c r="E69" s="16">
        <v>3958</v>
      </c>
      <c r="F69" s="16">
        <f>E69-D69</f>
        <v>-19142</v>
      </c>
      <c r="G69" s="16">
        <f>IF(D69=0,0,E69/D69)*100</f>
        <v>17.134199134199136</v>
      </c>
      <c r="H69" s="1">
        <v>23100</v>
      </c>
      <c r="I69" s="1">
        <v>3958</v>
      </c>
    </row>
    <row r="70" spans="1:9" ht="16.5" customHeight="1">
      <c r="A70" s="4"/>
      <c r="B70" s="21" t="s">
        <v>37</v>
      </c>
      <c r="C70" s="15" t="s">
        <v>38</v>
      </c>
      <c r="D70" s="16">
        <v>7000</v>
      </c>
      <c r="E70" s="16">
        <v>0</v>
      </c>
      <c r="F70" s="16">
        <f>E70-D70</f>
        <v>-7000</v>
      </c>
      <c r="G70" s="16">
        <f>IF(D70=0,0,E70/D70)*100</f>
        <v>0</v>
      </c>
      <c r="H70" s="1">
        <v>0</v>
      </c>
      <c r="I70" s="1">
        <v>0</v>
      </c>
    </row>
    <row r="71" spans="1:9" ht="16.5" customHeight="1">
      <c r="A71" s="4"/>
      <c r="B71" s="21" t="s">
        <v>41</v>
      </c>
      <c r="C71" s="15" t="s">
        <v>42</v>
      </c>
      <c r="D71" s="16">
        <v>16100</v>
      </c>
      <c r="E71" s="16">
        <v>3958</v>
      </c>
      <c r="F71" s="16">
        <f>E71-D71</f>
        <v>-12142</v>
      </c>
      <c r="G71" s="16">
        <f>IF(D71=0,0,E71/D71)*100</f>
        <v>24.583850931677016</v>
      </c>
      <c r="H71" s="1">
        <v>0</v>
      </c>
      <c r="I71" s="1">
        <v>0</v>
      </c>
    </row>
    <row r="72" spans="1:7" ht="15.75" customHeight="1">
      <c r="A72" s="4"/>
      <c r="B72" s="27" t="s">
        <v>47</v>
      </c>
      <c r="C72" s="27"/>
      <c r="D72" s="16">
        <f>SUM(H69:H71)</f>
        <v>23100</v>
      </c>
      <c r="E72" s="16">
        <f>SUM(I69:I71)</f>
        <v>3958</v>
      </c>
      <c r="F72" s="16">
        <f>E72-D72</f>
        <v>-19142</v>
      </c>
      <c r="G72" s="16">
        <f>IF(D72=0,0,E72/D72)*100</f>
        <v>17.134199134199136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64</v>
      </c>
      <c r="C74" s="27"/>
      <c r="D74" s="16">
        <f>SUM(D72)</f>
        <v>23100</v>
      </c>
      <c r="E74" s="16">
        <f>SUM(E72)</f>
        <v>3958</v>
      </c>
      <c r="F74" s="16">
        <f>E74-D74</f>
        <v>-19142</v>
      </c>
      <c r="G74" s="16">
        <f>IF(D74=0,0,E74/D74)*100</f>
        <v>17.134199134199136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65</v>
      </c>
      <c r="C76" s="27"/>
      <c r="D76" s="16">
        <f>SUM(D65,D74)</f>
        <v>31600</v>
      </c>
      <c r="E76" s="16">
        <f>SUM(E65,E74)</f>
        <v>3958</v>
      </c>
      <c r="F76" s="16">
        <f>E76-D76</f>
        <v>-27642</v>
      </c>
      <c r="G76" s="16">
        <f>IF(D76=0,0,E76/D76)*100</f>
        <v>12.525316455696203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66</v>
      </c>
      <c r="C78" s="27"/>
      <c r="D78" s="16">
        <f>SUM(D54,D76)</f>
        <v>48880</v>
      </c>
      <c r="E78" s="16">
        <f>SUM(E54,E76)</f>
        <v>5673</v>
      </c>
      <c r="F78" s="16">
        <f>E78-D78</f>
        <v>-43207</v>
      </c>
      <c r="G78" s="16">
        <f>IF(D78=0,0,E78/D78)*100</f>
        <v>11.605973813420622</v>
      </c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24" t="s">
        <v>67</v>
      </c>
      <c r="C81" s="24"/>
      <c r="D81" s="24"/>
      <c r="E81" s="24"/>
      <c r="F81" s="24"/>
      <c r="G81" s="24"/>
    </row>
    <row r="82" spans="1:7" ht="16.5" customHeight="1">
      <c r="A82" s="4"/>
      <c r="B82" s="25" t="s">
        <v>68</v>
      </c>
      <c r="C82" s="25"/>
      <c r="D82" s="25"/>
      <c r="E82" s="25"/>
      <c r="F82" s="25"/>
      <c r="G82" s="25"/>
    </row>
    <row r="83" spans="1:7" ht="16.5" customHeight="1">
      <c r="A83" s="4"/>
      <c r="B83" s="26" t="s">
        <v>69</v>
      </c>
      <c r="C83" s="26"/>
      <c r="D83" s="26"/>
      <c r="E83" s="26"/>
      <c r="F83" s="26"/>
      <c r="G83" s="26"/>
    </row>
    <row r="84" spans="1:7" ht="16.5" customHeight="1">
      <c r="A84" s="4"/>
      <c r="B84" s="19" t="s">
        <v>16</v>
      </c>
      <c r="C84" s="20"/>
      <c r="D84" s="20"/>
      <c r="E84" s="20"/>
      <c r="F84" s="20"/>
      <c r="G84" s="20"/>
    </row>
    <row r="85" spans="1:9" ht="16.5" customHeight="1">
      <c r="A85" s="4"/>
      <c r="B85" s="21" t="s">
        <v>35</v>
      </c>
      <c r="C85" s="15" t="s">
        <v>36</v>
      </c>
      <c r="D85" s="16">
        <v>1000</v>
      </c>
      <c r="E85" s="16">
        <v>0</v>
      </c>
      <c r="F85" s="16">
        <f>E85-D85</f>
        <v>-1000</v>
      </c>
      <c r="G85" s="16">
        <f>IF(D85=0,0,E85/D85)*100</f>
        <v>0</v>
      </c>
      <c r="H85" s="1">
        <v>1000</v>
      </c>
      <c r="I85" s="1">
        <v>0</v>
      </c>
    </row>
    <row r="86" spans="1:9" ht="16.5" customHeight="1">
      <c r="A86" s="4"/>
      <c r="B86" s="21" t="s">
        <v>37</v>
      </c>
      <c r="C86" s="15" t="s">
        <v>38</v>
      </c>
      <c r="D86" s="16">
        <v>200</v>
      </c>
      <c r="E86" s="16">
        <v>0</v>
      </c>
      <c r="F86" s="16">
        <f>E86-D86</f>
        <v>-200</v>
      </c>
      <c r="G86" s="16">
        <f>IF(D86=0,0,E86/D86)*100</f>
        <v>0</v>
      </c>
      <c r="H86" s="1">
        <v>0</v>
      </c>
      <c r="I86" s="1">
        <v>0</v>
      </c>
    </row>
    <row r="87" spans="1:9" ht="16.5" customHeight="1">
      <c r="A87" s="4"/>
      <c r="B87" s="21" t="s">
        <v>41</v>
      </c>
      <c r="C87" s="15" t="s">
        <v>42</v>
      </c>
      <c r="D87" s="16">
        <v>800</v>
      </c>
      <c r="E87" s="16">
        <v>0</v>
      </c>
      <c r="F87" s="16">
        <f>E87-D87</f>
        <v>-800</v>
      </c>
      <c r="G87" s="16">
        <f>IF(D87=0,0,E87/D87)*100</f>
        <v>0</v>
      </c>
      <c r="H87" s="1">
        <v>0</v>
      </c>
      <c r="I87" s="1">
        <v>0</v>
      </c>
    </row>
    <row r="88" spans="1:7" ht="15.75" customHeight="1">
      <c r="A88" s="4"/>
      <c r="B88" s="27" t="s">
        <v>47</v>
      </c>
      <c r="C88" s="27"/>
      <c r="D88" s="16">
        <f>SUM(H85:H87)</f>
        <v>1000</v>
      </c>
      <c r="E88" s="16">
        <f>SUM(I85:I87)</f>
        <v>0</v>
      </c>
      <c r="F88" s="16">
        <f>E88-D88</f>
        <v>-1000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1000</v>
      </c>
      <c r="E90" s="16">
        <f>SUM(E88)</f>
        <v>0</v>
      </c>
      <c r="F90" s="16">
        <f>E90-D90</f>
        <v>-1000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71</v>
      </c>
      <c r="C92" s="27"/>
      <c r="D92" s="16">
        <f>SUM(D90)</f>
        <v>1000</v>
      </c>
      <c r="E92" s="16">
        <f>SUM(E90)</f>
        <v>0</v>
      </c>
      <c r="F92" s="16">
        <f>E92-D92</f>
        <v>-1000</v>
      </c>
      <c r="G92" s="16">
        <f>IF(D92=0,0,E92/D92)*100</f>
        <v>0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72</v>
      </c>
      <c r="C94" s="27"/>
      <c r="D94" s="16">
        <f>SUM(D92)</f>
        <v>1000</v>
      </c>
      <c r="E94" s="16">
        <f>SUM(E92)</f>
        <v>0</v>
      </c>
      <c r="F94" s="16">
        <f>E94-D94</f>
        <v>-1000</v>
      </c>
      <c r="G94" s="16">
        <f>IF(D94=0,0,E94/D94)*100</f>
        <v>0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8"/>
      <c r="C98" s="13" t="s">
        <v>10</v>
      </c>
      <c r="D98" s="16">
        <f>SUM(D33,D78,D94)</f>
        <v>100281</v>
      </c>
      <c r="E98" s="16">
        <f>SUM(E33,E78,E94)</f>
        <v>17550</v>
      </c>
      <c r="F98" s="16">
        <f>E98-D98</f>
        <v>-82731</v>
      </c>
      <c r="G98" s="16">
        <f>IF(D98=0,0,E98/D98)*100</f>
        <v>17.50082268824603</v>
      </c>
    </row>
  </sheetData>
  <sheetProtection selectLockedCells="1" selectUnlockedCells="1"/>
  <mergeCells count="34">
    <mergeCell ref="B88:C88"/>
    <mergeCell ref="B90:C90"/>
    <mergeCell ref="B92:C92"/>
    <mergeCell ref="B94:C94"/>
    <mergeCell ref="B74:C74"/>
    <mergeCell ref="B76:C76"/>
    <mergeCell ref="B78:C78"/>
    <mergeCell ref="B81:G81"/>
    <mergeCell ref="B82:G82"/>
    <mergeCell ref="B83:G83"/>
    <mergeCell ref="B56:G56"/>
    <mergeCell ref="B57:G57"/>
    <mergeCell ref="B63:C63"/>
    <mergeCell ref="B65:C65"/>
    <mergeCell ref="B67:G67"/>
    <mergeCell ref="B72:C72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2024-05-29T08:18:45Z</dcterms:modified>
  <cp:category/>
  <cp:version/>
  <cp:contentType/>
  <cp:contentStatus/>
</cp:coreProperties>
</file>