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<sst xmlns="http://schemas.openxmlformats.org/spreadsheetml/2006/main" count="101" uniqueCount="69">
  <si>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</si>
  <si>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</si>
  <si>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</si>
  <si>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</si>
  <si>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</si>
  <si>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</si>
  <si>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</si>
  <si>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</si>
  <si>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</si>
  <si>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</si>
  <si>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</si>
  <si>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В. Друмево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</si>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</sst>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view="pageBreakPreview" zoomScale="60" zoomScalePageLayoutView="0" workbookViewId="0" topLeftCell="A1">
      <pane ySplit="6" topLeftCell="A46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2024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22212</v>
      </c>
      <c r="E12" s="16">
        <v>6386</v>
      </c>
      <c r="F12" s="16">
        <f aca="true" t="shared" si="0" ref="F12:F27">E12-D12</f>
        <v>-15826</v>
      </c>
      <c r="G12" s="16">
        <f aca="true" t="shared" si="1" ref="G12:G27">IF(D12=0,0,E12/D12)*100</f>
        <v>28.750225103547635</v>
      </c>
      <c r="H12" s="1">
        <v>22212</v>
      </c>
      <c r="I12" s="1">
        <v>6386</v>
      </c>
    </row>
    <row r="13" spans="1:9" ht="16.5" customHeight="1">
      <c r="A13" s="4"/>
      <c r="B13" s="21" t="s">
        <v>19</v>
      </c>
      <c r="C13" s="15" t="s">
        <v>20</v>
      </c>
      <c r="D13" s="16">
        <v>22212</v>
      </c>
      <c r="E13" s="16">
        <v>6386</v>
      </c>
      <c r="F13" s="16">
        <f t="shared" si="0"/>
        <v>-15826</v>
      </c>
      <c r="G13" s="16">
        <f t="shared" si="1"/>
        <v>28.750225103547635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268</v>
      </c>
      <c r="F14" s="16">
        <f t="shared" si="0"/>
        <v>268</v>
      </c>
      <c r="G14" s="16">
        <f t="shared" si="1"/>
        <v>0</v>
      </c>
      <c r="H14" s="1">
        <v>0</v>
      </c>
      <c r="I14" s="1">
        <v>268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177</v>
      </c>
      <c r="F15" s="16">
        <f t="shared" si="0"/>
        <v>177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91</v>
      </c>
      <c r="F16" s="16">
        <f t="shared" si="0"/>
        <v>91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4268</v>
      </c>
      <c r="E17" s="16">
        <v>1251</v>
      </c>
      <c r="F17" s="16">
        <f t="shared" si="0"/>
        <v>-3017</v>
      </c>
      <c r="G17" s="16">
        <f t="shared" si="1"/>
        <v>29.31115276476101</v>
      </c>
      <c r="H17" s="1">
        <v>4268</v>
      </c>
      <c r="I17" s="1">
        <v>1251</v>
      </c>
    </row>
    <row r="18" spans="1:9" ht="16.5" customHeight="1">
      <c r="A18" s="4"/>
      <c r="B18" s="21" t="s">
        <v>29</v>
      </c>
      <c r="C18" s="15" t="s">
        <v>30</v>
      </c>
      <c r="D18" s="16">
        <v>2561</v>
      </c>
      <c r="E18" s="16">
        <v>753</v>
      </c>
      <c r="F18" s="16">
        <f t="shared" si="0"/>
        <v>-1808</v>
      </c>
      <c r="G18" s="16">
        <f t="shared" si="1"/>
        <v>29.40257711831316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1067</v>
      </c>
      <c r="E19" s="16">
        <v>317</v>
      </c>
      <c r="F19" s="16">
        <f t="shared" si="0"/>
        <v>-750</v>
      </c>
      <c r="G19" s="16">
        <f t="shared" si="1"/>
        <v>29.70946579194002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640</v>
      </c>
      <c r="E20" s="16">
        <v>181</v>
      </c>
      <c r="F20" s="16">
        <f t="shared" si="0"/>
        <v>-459</v>
      </c>
      <c r="G20" s="16">
        <f t="shared" si="1"/>
        <v>28.281250000000004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8500</v>
      </c>
      <c r="E21" s="16">
        <v>535</v>
      </c>
      <c r="F21" s="16">
        <f t="shared" si="0"/>
        <v>-7965</v>
      </c>
      <c r="G21" s="16">
        <f t="shared" si="1"/>
        <v>6.294117647058823</v>
      </c>
      <c r="H21" s="1">
        <v>8500</v>
      </c>
      <c r="I21" s="1">
        <v>535</v>
      </c>
    </row>
    <row r="22" spans="1:9" ht="16.5" customHeight="1">
      <c r="A22" s="4"/>
      <c r="B22" s="21" t="s">
        <v>37</v>
      </c>
      <c r="C22" s="15" t="s">
        <v>38</v>
      </c>
      <c r="D22" s="16">
        <v>600</v>
      </c>
      <c r="E22" s="16">
        <v>25</v>
      </c>
      <c r="F22" s="16">
        <f t="shared" si="0"/>
        <v>-575</v>
      </c>
      <c r="G22" s="16">
        <f t="shared" si="1"/>
        <v>4.166666666666666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1700</v>
      </c>
      <c r="E23" s="16">
        <v>29</v>
      </c>
      <c r="F23" s="16">
        <f t="shared" si="0"/>
        <v>-1671</v>
      </c>
      <c r="G23" s="16">
        <f t="shared" si="1"/>
        <v>1.7058823529411766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1200</v>
      </c>
      <c r="E24" s="16">
        <v>236</v>
      </c>
      <c r="F24" s="16">
        <f t="shared" si="0"/>
        <v>-964</v>
      </c>
      <c r="G24" s="16">
        <f t="shared" si="1"/>
        <v>19.666666666666664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4750</v>
      </c>
      <c r="E25" s="16">
        <v>0</v>
      </c>
      <c r="F25" s="16">
        <f t="shared" si="0"/>
        <v>-4750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250</v>
      </c>
      <c r="E26" s="16">
        <v>245</v>
      </c>
      <c r="F26" s="16">
        <f t="shared" si="0"/>
        <v>-5</v>
      </c>
      <c r="G26" s="16">
        <f t="shared" si="1"/>
        <v>98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34980</v>
      </c>
      <c r="E27" s="16">
        <f>SUM(I12:I26)</f>
        <v>8440</v>
      </c>
      <c r="F27" s="16">
        <f t="shared" si="0"/>
        <v>-26540</v>
      </c>
      <c r="G27" s="16">
        <f t="shared" si="1"/>
        <v>24.128073184676957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34980</v>
      </c>
      <c r="E29" s="16">
        <f>SUM(E27)</f>
        <v>8440</v>
      </c>
      <c r="F29" s="16">
        <f>E29-D29</f>
        <v>-26540</v>
      </c>
      <c r="G29" s="16">
        <f>IF(D29=0,0,E29/D29)*100</f>
        <v>24.128073184676957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34980</v>
      </c>
      <c r="E31" s="16">
        <f>SUM(E29)</f>
        <v>8440</v>
      </c>
      <c r="F31" s="16">
        <f>E31-D31</f>
        <v>-26540</v>
      </c>
      <c r="G31" s="16">
        <f>IF(D31=0,0,E31/D31)*100</f>
        <v>24.128073184676957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34980</v>
      </c>
      <c r="E33" s="16">
        <f>SUM(E31)</f>
        <v>8440</v>
      </c>
      <c r="F33" s="16">
        <f>E33-D33</f>
        <v>-26540</v>
      </c>
      <c r="G33" s="16">
        <f>IF(D33=0,0,E33/D33)*100</f>
        <v>24.128073184676957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19" t="s">
        <v>16</v>
      </c>
      <c r="C39" s="20"/>
      <c r="D39" s="20"/>
      <c r="E39" s="20"/>
      <c r="F39" s="20"/>
      <c r="G39" s="20"/>
    </row>
    <row r="40" spans="1:9" ht="16.5" customHeight="1">
      <c r="A40" s="4"/>
      <c r="B40" s="21" t="s">
        <v>35</v>
      </c>
      <c r="C40" s="15" t="s">
        <v>36</v>
      </c>
      <c r="D40" s="16">
        <v>7200</v>
      </c>
      <c r="E40" s="16">
        <v>2161</v>
      </c>
      <c r="F40" s="16">
        <f>E40-D40</f>
        <v>-5039</v>
      </c>
      <c r="G40" s="16">
        <f>IF(D40=0,0,E40/D40)*100</f>
        <v>30.01388888888889</v>
      </c>
      <c r="H40" s="1">
        <v>7200</v>
      </c>
      <c r="I40" s="1">
        <v>2161</v>
      </c>
    </row>
    <row r="41" spans="1:9" ht="16.5" customHeight="1">
      <c r="A41" s="4"/>
      <c r="B41" s="21" t="s">
        <v>39</v>
      </c>
      <c r="C41" s="15" t="s">
        <v>40</v>
      </c>
      <c r="D41" s="16">
        <v>7200</v>
      </c>
      <c r="E41" s="16">
        <v>2161</v>
      </c>
      <c r="F41" s="16">
        <f>E41-D41</f>
        <v>-5039</v>
      </c>
      <c r="G41" s="16">
        <f>IF(D41=0,0,E41/D41)*100</f>
        <v>30.01388888888889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7200</v>
      </c>
      <c r="E42" s="16">
        <f>SUM(I40:I41)</f>
        <v>2161</v>
      </c>
      <c r="F42" s="16">
        <f>E42-D42</f>
        <v>-5039</v>
      </c>
      <c r="G42" s="16">
        <f>IF(D42=0,0,E42/D42)*100</f>
        <v>30.01388888888889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7200</v>
      </c>
      <c r="E44" s="16">
        <f>SUM(E42)</f>
        <v>2161</v>
      </c>
      <c r="F44" s="16">
        <f>E44-D44</f>
        <v>-5039</v>
      </c>
      <c r="G44" s="16">
        <f>IF(D44=0,0,E44/D44)*100</f>
        <v>30.01388888888889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7200</v>
      </c>
      <c r="E46" s="16">
        <f>SUM(E44)</f>
        <v>2161</v>
      </c>
      <c r="F46" s="16">
        <f>E46-D46</f>
        <v>-5039</v>
      </c>
      <c r="G46" s="16">
        <f>IF(D46=0,0,E46/D46)*100</f>
        <v>30.01388888888889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19" t="s">
        <v>16</v>
      </c>
      <c r="C50" s="20"/>
      <c r="D50" s="20"/>
      <c r="E50" s="20"/>
      <c r="F50" s="20"/>
      <c r="G50" s="20"/>
    </row>
    <row r="51" spans="1:9" ht="16.5" customHeight="1">
      <c r="A51" s="4"/>
      <c r="B51" s="21" t="s">
        <v>35</v>
      </c>
      <c r="C51" s="15" t="s">
        <v>36</v>
      </c>
      <c r="D51" s="16">
        <v>2100</v>
      </c>
      <c r="E51" s="16">
        <v>0</v>
      </c>
      <c r="F51" s="16">
        <f>E51-D51</f>
        <v>-2100</v>
      </c>
      <c r="G51" s="16">
        <f>IF(D51=0,0,E51/D51)*100</f>
        <v>0</v>
      </c>
      <c r="H51" s="1">
        <v>2100</v>
      </c>
      <c r="I51" s="1">
        <v>0</v>
      </c>
    </row>
    <row r="52" spans="1:9" ht="16.5" customHeight="1">
      <c r="A52" s="4"/>
      <c r="B52" s="21" t="s">
        <v>37</v>
      </c>
      <c r="C52" s="15" t="s">
        <v>38</v>
      </c>
      <c r="D52" s="16">
        <v>110</v>
      </c>
      <c r="E52" s="16">
        <v>0</v>
      </c>
      <c r="F52" s="16">
        <f>E52-D52</f>
        <v>-110</v>
      </c>
      <c r="G52" s="16">
        <f>IF(D52=0,0,E52/D52)*100</f>
        <v>0</v>
      </c>
      <c r="H52" s="1">
        <v>0</v>
      </c>
      <c r="I52" s="1">
        <v>0</v>
      </c>
    </row>
    <row r="53" spans="1:9" ht="16.5" customHeight="1">
      <c r="A53" s="4"/>
      <c r="B53" s="21" t="s">
        <v>39</v>
      </c>
      <c r="C53" s="15" t="s">
        <v>40</v>
      </c>
      <c r="D53" s="16">
        <v>550</v>
      </c>
      <c r="E53" s="16">
        <v>0</v>
      </c>
      <c r="F53" s="16">
        <f>E53-D53</f>
        <v>-550</v>
      </c>
      <c r="G53" s="16">
        <f>IF(D53=0,0,E53/D53)*100</f>
        <v>0</v>
      </c>
      <c r="H53" s="1">
        <v>0</v>
      </c>
      <c r="I53" s="1">
        <v>0</v>
      </c>
    </row>
    <row r="54" spans="1:9" ht="16.5" customHeight="1">
      <c r="A54" s="4"/>
      <c r="B54" s="21" t="s">
        <v>41</v>
      </c>
      <c r="C54" s="15" t="s">
        <v>42</v>
      </c>
      <c r="D54" s="16">
        <v>1440</v>
      </c>
      <c r="E54" s="16">
        <v>0</v>
      </c>
      <c r="F54" s="16">
        <f>E54-D54</f>
        <v>-1440</v>
      </c>
      <c r="G54" s="16">
        <f>IF(D54=0,0,E54/D54)*100</f>
        <v>0</v>
      </c>
      <c r="H54" s="1">
        <v>0</v>
      </c>
      <c r="I54" s="1">
        <v>0</v>
      </c>
    </row>
    <row r="55" spans="1:7" ht="15.75" customHeight="1">
      <c r="A55" s="4"/>
      <c r="B55" s="27" t="s">
        <v>47</v>
      </c>
      <c r="C55" s="27"/>
      <c r="D55" s="16">
        <f>SUM(H51:H54)</f>
        <v>2100</v>
      </c>
      <c r="E55" s="16">
        <f>SUM(I51:I54)</f>
        <v>0</v>
      </c>
      <c r="F55" s="16">
        <f>E55-D55</f>
        <v>-2100</v>
      </c>
      <c r="G55" s="16">
        <f>IF(D55=0,0,E55/D55)*100</f>
        <v>0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5.75" customHeight="1">
      <c r="A57" s="4"/>
      <c r="B57" s="27" t="s">
        <v>58</v>
      </c>
      <c r="C57" s="27"/>
      <c r="D57" s="16">
        <f>SUM(D55)</f>
        <v>2100</v>
      </c>
      <c r="E57" s="16">
        <f>SUM(E55)</f>
        <v>0</v>
      </c>
      <c r="F57" s="16">
        <f>E57-D57</f>
        <v>-2100</v>
      </c>
      <c r="G57" s="16">
        <f>IF(D57=0,0,E57/D57)*100</f>
        <v>0</v>
      </c>
    </row>
    <row r="58" spans="1:7" ht="15.75" customHeight="1">
      <c r="A58" s="4"/>
      <c r="B58" s="12"/>
      <c r="C58" s="13"/>
      <c r="D58" s="14"/>
      <c r="E58" s="14"/>
      <c r="F58" s="14"/>
      <c r="G58" s="14"/>
    </row>
    <row r="59" spans="1:7" ht="16.5" customHeight="1">
      <c r="A59" s="4"/>
      <c r="B59" s="26" t="s">
        <v>59</v>
      </c>
      <c r="C59" s="26"/>
      <c r="D59" s="26"/>
      <c r="E59" s="26"/>
      <c r="F59" s="26"/>
      <c r="G59" s="26"/>
    </row>
    <row r="60" spans="1:7" ht="16.5" customHeight="1">
      <c r="A60" s="4"/>
      <c r="B60" s="19" t="s">
        <v>16</v>
      </c>
      <c r="C60" s="20"/>
      <c r="D60" s="20"/>
      <c r="E60" s="20"/>
      <c r="F60" s="20"/>
      <c r="G60" s="20"/>
    </row>
    <row r="61" spans="1:9" ht="16.5" customHeight="1">
      <c r="A61" s="4"/>
      <c r="B61" s="21" t="s">
        <v>35</v>
      </c>
      <c r="C61" s="15" t="s">
        <v>36</v>
      </c>
      <c r="D61" s="16">
        <v>29200</v>
      </c>
      <c r="E61" s="16">
        <v>4063</v>
      </c>
      <c r="F61" s="16">
        <f>E61-D61</f>
        <v>-25137</v>
      </c>
      <c r="G61" s="16">
        <f>IF(D61=0,0,E61/D61)*100</f>
        <v>13.914383561643836</v>
      </c>
      <c r="H61" s="1">
        <v>29200</v>
      </c>
      <c r="I61" s="1">
        <v>4063</v>
      </c>
    </row>
    <row r="62" spans="1:9" ht="16.5" customHeight="1">
      <c r="A62" s="4"/>
      <c r="B62" s="21" t="s">
        <v>37</v>
      </c>
      <c r="C62" s="15" t="s">
        <v>38</v>
      </c>
      <c r="D62" s="16">
        <v>10000</v>
      </c>
      <c r="E62" s="16">
        <v>0</v>
      </c>
      <c r="F62" s="16">
        <f>E62-D62</f>
        <v>-10000</v>
      </c>
      <c r="G62" s="16">
        <f>IF(D62=0,0,E62/D62)*100</f>
        <v>0</v>
      </c>
      <c r="H62" s="1">
        <v>0</v>
      </c>
      <c r="I62" s="1">
        <v>0</v>
      </c>
    </row>
    <row r="63" spans="1:9" ht="16.5" customHeight="1">
      <c r="A63" s="4"/>
      <c r="B63" s="21" t="s">
        <v>41</v>
      </c>
      <c r="C63" s="15" t="s">
        <v>42</v>
      </c>
      <c r="D63" s="16">
        <v>19200</v>
      </c>
      <c r="E63" s="16">
        <v>4063</v>
      </c>
      <c r="F63" s="16">
        <f>E63-D63</f>
        <v>-15137</v>
      </c>
      <c r="G63" s="16">
        <f>IF(D63=0,0,E63/D63)*100</f>
        <v>21.161458333333332</v>
      </c>
      <c r="H63" s="1">
        <v>0</v>
      </c>
      <c r="I63" s="1">
        <v>0</v>
      </c>
    </row>
    <row r="64" spans="1:7" ht="15.75" customHeight="1">
      <c r="A64" s="4"/>
      <c r="B64" s="27" t="s">
        <v>47</v>
      </c>
      <c r="C64" s="27"/>
      <c r="D64" s="16">
        <f>SUM(H61:H63)</f>
        <v>29200</v>
      </c>
      <c r="E64" s="16">
        <f>SUM(I61:I63)</f>
        <v>4063</v>
      </c>
      <c r="F64" s="16">
        <f>E64-D64</f>
        <v>-25137</v>
      </c>
      <c r="G64" s="16">
        <f>IF(D64=0,0,E64/D64)*100</f>
        <v>13.914383561643836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60</v>
      </c>
      <c r="C66" s="27"/>
      <c r="D66" s="16">
        <f>SUM(D64)</f>
        <v>29200</v>
      </c>
      <c r="E66" s="16">
        <f>SUM(E64)</f>
        <v>4063</v>
      </c>
      <c r="F66" s="16">
        <f>E66-D66</f>
        <v>-25137</v>
      </c>
      <c r="G66" s="16">
        <f>IF(D66=0,0,E66/D66)*100</f>
        <v>13.914383561643836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61</v>
      </c>
      <c r="C68" s="27"/>
      <c r="D68" s="16">
        <f>SUM(D57,D66)</f>
        <v>31300</v>
      </c>
      <c r="E68" s="16">
        <f>SUM(E57,E66)</f>
        <v>4063</v>
      </c>
      <c r="F68" s="16">
        <f>E68-D68</f>
        <v>-27237</v>
      </c>
      <c r="G68" s="16">
        <f>IF(D68=0,0,E68/D68)*100</f>
        <v>12.980830670926519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62</v>
      </c>
      <c r="C70" s="27"/>
      <c r="D70" s="16">
        <f>SUM(D46,D68)</f>
        <v>38500</v>
      </c>
      <c r="E70" s="16">
        <f>SUM(E46,E68)</f>
        <v>6224</v>
      </c>
      <c r="F70" s="16">
        <f>E70-D70</f>
        <v>-32276</v>
      </c>
      <c r="G70" s="16">
        <f>IF(D70=0,0,E70/D70)*100</f>
        <v>16.166233766233766</v>
      </c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24" t="s">
        <v>63</v>
      </c>
      <c r="C73" s="24"/>
      <c r="D73" s="24"/>
      <c r="E73" s="24"/>
      <c r="F73" s="24"/>
      <c r="G73" s="24"/>
    </row>
    <row r="74" spans="1:7" ht="16.5" customHeight="1">
      <c r="A74" s="4"/>
      <c r="B74" s="25" t="s">
        <v>64</v>
      </c>
      <c r="C74" s="25"/>
      <c r="D74" s="25"/>
      <c r="E74" s="25"/>
      <c r="F74" s="25"/>
      <c r="G74" s="25"/>
    </row>
    <row r="75" spans="1:7" ht="16.5" customHeight="1">
      <c r="A75" s="4"/>
      <c r="B75" s="26" t="s">
        <v>65</v>
      </c>
      <c r="C75" s="26"/>
      <c r="D75" s="26"/>
      <c r="E75" s="26"/>
      <c r="F75" s="26"/>
      <c r="G75" s="26"/>
    </row>
    <row r="76" spans="1:7" ht="16.5" customHeight="1">
      <c r="A76" s="4"/>
      <c r="B76" s="19" t="s">
        <v>16</v>
      </c>
      <c r="C76" s="20"/>
      <c r="D76" s="20"/>
      <c r="E76" s="20"/>
      <c r="F76" s="20"/>
      <c r="G76" s="20"/>
    </row>
    <row r="77" spans="1:9" ht="16.5" customHeight="1">
      <c r="A77" s="4"/>
      <c r="B77" s="21" t="s">
        <v>35</v>
      </c>
      <c r="C77" s="15" t="s">
        <v>36</v>
      </c>
      <c r="D77" s="16">
        <v>3000</v>
      </c>
      <c r="E77" s="16">
        <v>0</v>
      </c>
      <c r="F77" s="16">
        <f>E77-D77</f>
        <v>-3000</v>
      </c>
      <c r="G77" s="16">
        <f>IF(D77=0,0,E77/D77)*100</f>
        <v>0</v>
      </c>
      <c r="H77" s="1">
        <v>3000</v>
      </c>
      <c r="I77" s="1">
        <v>0</v>
      </c>
    </row>
    <row r="78" spans="1:9" ht="16.5" customHeight="1">
      <c r="A78" s="4"/>
      <c r="B78" s="21" t="s">
        <v>37</v>
      </c>
      <c r="C78" s="15" t="s">
        <v>38</v>
      </c>
      <c r="D78" s="16">
        <v>700</v>
      </c>
      <c r="E78" s="16">
        <v>0</v>
      </c>
      <c r="F78" s="16">
        <f>E78-D78</f>
        <v>-700</v>
      </c>
      <c r="G78" s="16">
        <f>IF(D78=0,0,E78/D78)*100</f>
        <v>0</v>
      </c>
      <c r="H78" s="1">
        <v>0</v>
      </c>
      <c r="I78" s="1">
        <v>0</v>
      </c>
    </row>
    <row r="79" spans="1:9" ht="16.5" customHeight="1">
      <c r="A79" s="4"/>
      <c r="B79" s="21" t="s">
        <v>41</v>
      </c>
      <c r="C79" s="15" t="s">
        <v>42</v>
      </c>
      <c r="D79" s="16">
        <v>2300</v>
      </c>
      <c r="E79" s="16">
        <v>0</v>
      </c>
      <c r="F79" s="16">
        <f>E79-D79</f>
        <v>-2300</v>
      </c>
      <c r="G79" s="16">
        <f>IF(D79=0,0,E79/D79)*100</f>
        <v>0</v>
      </c>
      <c r="H79" s="1">
        <v>0</v>
      </c>
      <c r="I79" s="1">
        <v>0</v>
      </c>
    </row>
    <row r="80" spans="1:7" ht="15.75" customHeight="1">
      <c r="A80" s="4"/>
      <c r="B80" s="27" t="s">
        <v>47</v>
      </c>
      <c r="C80" s="27"/>
      <c r="D80" s="16">
        <f>SUM(H77:H79)</f>
        <v>3000</v>
      </c>
      <c r="E80" s="16">
        <f>SUM(I77:I79)</f>
        <v>0</v>
      </c>
      <c r="F80" s="16">
        <f>E80-D80</f>
        <v>-3000</v>
      </c>
      <c r="G80" s="16">
        <f>IF(D80=0,0,E80/D80)*100</f>
        <v>0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66</v>
      </c>
      <c r="C82" s="27"/>
      <c r="D82" s="16">
        <f>SUM(D80)</f>
        <v>3000</v>
      </c>
      <c r="E82" s="16">
        <f>SUM(E80)</f>
        <v>0</v>
      </c>
      <c r="F82" s="16">
        <f>E82-D82</f>
        <v>-3000</v>
      </c>
      <c r="G82" s="16">
        <f>IF(D82=0,0,E82/D82)*100</f>
        <v>0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67</v>
      </c>
      <c r="C84" s="27"/>
      <c r="D84" s="16">
        <f>SUM(D82)</f>
        <v>3000</v>
      </c>
      <c r="E84" s="16">
        <f>SUM(E82)</f>
        <v>0</v>
      </c>
      <c r="F84" s="16">
        <f>E84-D84</f>
        <v>-3000</v>
      </c>
      <c r="G84" s="16">
        <f>IF(D84=0,0,E84/D84)*100</f>
        <v>0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68</v>
      </c>
      <c r="C86" s="27"/>
      <c r="D86" s="16">
        <f>SUM(D84)</f>
        <v>3000</v>
      </c>
      <c r="E86" s="16">
        <f>SUM(E84)</f>
        <v>0</v>
      </c>
      <c r="F86" s="16">
        <f>E86-D86</f>
        <v>-3000</v>
      </c>
      <c r="G86" s="16">
        <f>IF(D86=0,0,E86/D86)*100</f>
        <v>0</v>
      </c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2"/>
      <c r="C88" s="13"/>
      <c r="D88" s="14"/>
      <c r="E88" s="14"/>
      <c r="F88" s="14"/>
      <c r="G88" s="14"/>
    </row>
    <row r="89" spans="1:7" ht="16.5" customHeight="1">
      <c r="A89" s="4"/>
      <c r="B89" s="12"/>
      <c r="C89" s="13"/>
      <c r="D89" s="14"/>
      <c r="E89" s="14"/>
      <c r="F89" s="14"/>
      <c r="G89" s="14"/>
    </row>
    <row r="90" spans="1:7" ht="16.5" customHeight="1">
      <c r="A90" s="4"/>
      <c r="B90" s="18"/>
      <c r="C90" s="13" t="s">
        <v>10</v>
      </c>
      <c r="D90" s="16">
        <f>SUM(D33,D70,D86)</f>
        <v>76480</v>
      </c>
      <c r="E90" s="16">
        <f>SUM(E33,E70,E86)</f>
        <v>14664</v>
      </c>
      <c r="F90" s="16">
        <f>E90-D90</f>
        <v>-61816</v>
      </c>
      <c r="G90" s="16">
        <f>IF(D90=0,0,E90/D90)*100</f>
        <v>19.173640167364017</v>
      </c>
    </row>
  </sheetData>
  <sheetProtection selectLockedCells="1" selectUnlockedCells="1"/>
  <mergeCells count="31">
    <mergeCell ref="B86:C86"/>
    <mergeCell ref="B73:G73"/>
    <mergeCell ref="B74:G74"/>
    <mergeCell ref="B75:G75"/>
    <mergeCell ref="B80:C80"/>
    <mergeCell ref="B82:C82"/>
    <mergeCell ref="B84:C84"/>
    <mergeCell ref="B57:C57"/>
    <mergeCell ref="B59:G59"/>
    <mergeCell ref="B64:C64"/>
    <mergeCell ref="B66:C66"/>
    <mergeCell ref="B68:C68"/>
    <mergeCell ref="B70:C70"/>
    <mergeCell ref="B42:C42"/>
    <mergeCell ref="B44:C44"/>
    <mergeCell ref="B46:C46"/>
    <mergeCell ref="B48:G48"/>
    <mergeCell ref="B49:G49"/>
    <mergeCell ref="B55:C55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000000000000001" right="0.7000000000000001" top="0.75" bottom="0.75" header="0.5118110236220472" footer="0.5118110236220472"/>
  <pageSetup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2024-05-29T08:03:43Z</dcterms:modified>
  <cp:category/>
  <cp:version/>
  <cp:contentType/>
  <cp:contentStatus/>
</cp:coreProperties>
</file>