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<sst xmlns="http://schemas.openxmlformats.org/spreadsheetml/2006/main" count="115" uniqueCount="75">
  <si>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</si>
  <si>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</si>
  <si>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</si>
  <si>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</si>
  <si>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</si>
  <si>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</si>
  <si>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</si>
  <si>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</si>
  <si>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</si>
  <si>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</si>
  <si>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</si>
  <si>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Дибич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</si>
  <si>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</si>
  <si>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</si>
  <si>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</si>
  <si>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</si>
  <si>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</si>
  <si>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</si>
  <si>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</si>
  <si>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</si>
  <si>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</si>
  <si>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</si>
  <si>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</si>
  <si>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</si>
  <si>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</si>
  <si>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</si>
  <si>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</si>
  <si>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</si>
  <si>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</si>
  <si>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</si>
  <si>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</si>
  <si>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</si>
  <si>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</si>
  <si>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</si>
  <si>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</si>
  <si>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</si>
  <si>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</si>
  <si>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</si>
  <si>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</si>
  <si>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</si>
  <si>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</si>
  <si>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</si>
  <si>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</si>
  <si>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</si>
  <si>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</si>
  <si>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</si>
  <si>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</si>
  <si>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</si>
  <si>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</si>
  <si>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</si>
  <si>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</si>
  <si>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</si>
  <si>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</si>
  <si>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</si>
  <si>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</si>
  <si>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</si>
  <si>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</si>
  <si>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</si>
  <si>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</si>
  <si>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</si>
  <si>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</si>
  <si>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</si>
  <si>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</si>
  <si>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</si>
  <si>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</si>
  <si>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</si>
  <si>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</si>
  <si>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</si>
  <si>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Всичко - 714 Спортни бази за спорт за всички:</t>
  </si>
  <si>
    <t>Всичко - Група Б) Физическа култура и спорт: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</si>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</sst>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showGridLines="0" tabSelected="1" view="pageBreakPreview" zoomScale="60" zoomScalePageLayoutView="0" workbookViewId="0" topLeftCell="A1">
      <pane ySplit="6" topLeftCell="A74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38674</v>
      </c>
      <c r="E12" s="16">
        <v>10155</v>
      </c>
      <c r="F12" s="16">
        <f aca="true" t="shared" si="0" ref="F12:F26">E12-D12</f>
        <v>-28519</v>
      </c>
      <c r="G12" s="16">
        <f aca="true" t="shared" si="1" ref="G12:G26">IF(D12=0,0,E12/D12)*100</f>
        <v>26.257951078243778</v>
      </c>
      <c r="H12" s="1">
        <v>38674</v>
      </c>
      <c r="I12" s="1">
        <v>10155</v>
      </c>
    </row>
    <row r="13" spans="1:9" ht="16.5" customHeight="1">
      <c r="A13" s="4"/>
      <c r="B13" s="21" t="s">
        <v>19</v>
      </c>
      <c r="C13" s="15" t="s">
        <v>20</v>
      </c>
      <c r="D13" s="16">
        <v>38674</v>
      </c>
      <c r="E13" s="16">
        <v>10155</v>
      </c>
      <c r="F13" s="16">
        <f t="shared" si="0"/>
        <v>-28519</v>
      </c>
      <c r="G13" s="16">
        <f t="shared" si="1"/>
        <v>26.257951078243778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237</v>
      </c>
      <c r="F14" s="16">
        <f t="shared" si="0"/>
        <v>237</v>
      </c>
      <c r="G14" s="16">
        <f t="shared" si="1"/>
        <v>0</v>
      </c>
      <c r="H14" s="1">
        <v>0</v>
      </c>
      <c r="I14" s="1">
        <v>237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237</v>
      </c>
      <c r="F15" s="16">
        <f t="shared" si="0"/>
        <v>237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7433</v>
      </c>
      <c r="E16" s="16">
        <v>2231</v>
      </c>
      <c r="F16" s="16">
        <f t="shared" si="0"/>
        <v>-5202</v>
      </c>
      <c r="G16" s="16">
        <f t="shared" si="1"/>
        <v>30.01479886990448</v>
      </c>
      <c r="H16" s="1">
        <v>7433</v>
      </c>
      <c r="I16" s="1">
        <v>2231</v>
      </c>
    </row>
    <row r="17" spans="1:9" ht="16.5" customHeight="1">
      <c r="A17" s="4"/>
      <c r="B17" s="21" t="s">
        <v>27</v>
      </c>
      <c r="C17" s="15" t="s">
        <v>28</v>
      </c>
      <c r="D17" s="16">
        <v>4460</v>
      </c>
      <c r="E17" s="16">
        <v>1349</v>
      </c>
      <c r="F17" s="16">
        <f t="shared" si="0"/>
        <v>-3111</v>
      </c>
      <c r="G17" s="16">
        <f t="shared" si="1"/>
        <v>30.24663677130045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1858</v>
      </c>
      <c r="E18" s="16">
        <v>557</v>
      </c>
      <c r="F18" s="16">
        <f t="shared" si="0"/>
        <v>-1301</v>
      </c>
      <c r="G18" s="16">
        <f t="shared" si="1"/>
        <v>29.978471474703984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1115</v>
      </c>
      <c r="E19" s="16">
        <v>325</v>
      </c>
      <c r="F19" s="16">
        <f t="shared" si="0"/>
        <v>-790</v>
      </c>
      <c r="G19" s="16">
        <f t="shared" si="1"/>
        <v>29.14798206278027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15623</v>
      </c>
      <c r="E20" s="16">
        <v>2886</v>
      </c>
      <c r="F20" s="16">
        <f t="shared" si="0"/>
        <v>-12737</v>
      </c>
      <c r="G20" s="16">
        <f t="shared" si="1"/>
        <v>18.472764513857772</v>
      </c>
      <c r="H20" s="1">
        <v>15623</v>
      </c>
      <c r="I20" s="1">
        <v>2886</v>
      </c>
    </row>
    <row r="21" spans="1:9" ht="16.5" customHeight="1">
      <c r="A21" s="4"/>
      <c r="B21" s="21" t="s">
        <v>35</v>
      </c>
      <c r="C21" s="15" t="s">
        <v>36</v>
      </c>
      <c r="D21" s="16">
        <v>2000</v>
      </c>
      <c r="E21" s="16">
        <v>568</v>
      </c>
      <c r="F21" s="16">
        <f t="shared" si="0"/>
        <v>-1432</v>
      </c>
      <c r="G21" s="16">
        <f t="shared" si="1"/>
        <v>28.4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3500</v>
      </c>
      <c r="E22" s="16">
        <v>1998</v>
      </c>
      <c r="F22" s="16">
        <f t="shared" si="0"/>
        <v>-1502</v>
      </c>
      <c r="G22" s="16">
        <f t="shared" si="1"/>
        <v>57.08571428571428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3500</v>
      </c>
      <c r="E23" s="16">
        <v>236</v>
      </c>
      <c r="F23" s="16">
        <f t="shared" si="0"/>
        <v>-3264</v>
      </c>
      <c r="G23" s="16">
        <f t="shared" si="1"/>
        <v>6.742857142857144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5623</v>
      </c>
      <c r="E24" s="16">
        <v>0</v>
      </c>
      <c r="F24" s="16">
        <f t="shared" si="0"/>
        <v>-5623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84</v>
      </c>
      <c r="F25" s="16">
        <f t="shared" si="0"/>
        <v>-916</v>
      </c>
      <c r="G25" s="16">
        <f t="shared" si="1"/>
        <v>8.4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61730</v>
      </c>
      <c r="E26" s="16">
        <f>SUM(I12:I25)</f>
        <v>15509</v>
      </c>
      <c r="F26" s="16">
        <f t="shared" si="0"/>
        <v>-46221</v>
      </c>
      <c r="G26" s="16">
        <f t="shared" si="1"/>
        <v>25.123926777903776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61730</v>
      </c>
      <c r="E28" s="16">
        <f>SUM(E26)</f>
        <v>15509</v>
      </c>
      <c r="F28" s="16">
        <f>E28-D28</f>
        <v>-46221</v>
      </c>
      <c r="G28" s="16">
        <f>IF(D28=0,0,E28/D28)*100</f>
        <v>25.123926777903776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61730</v>
      </c>
      <c r="E30" s="16">
        <f>SUM(E28)</f>
        <v>15509</v>
      </c>
      <c r="F30" s="16">
        <f>E30-D30</f>
        <v>-46221</v>
      </c>
      <c r="G30" s="16">
        <f>IF(D30=0,0,E30/D30)*100</f>
        <v>25.123926777903776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61730</v>
      </c>
      <c r="E32" s="16">
        <f>SUM(E30)</f>
        <v>15509</v>
      </c>
      <c r="F32" s="16">
        <f>E32-D32</f>
        <v>-46221</v>
      </c>
      <c r="G32" s="16">
        <f>IF(D32=0,0,E32/D32)*100</f>
        <v>25.123926777903776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15000</v>
      </c>
      <c r="E39" s="16">
        <v>4194</v>
      </c>
      <c r="F39" s="16">
        <f>E39-D39</f>
        <v>-10806</v>
      </c>
      <c r="G39" s="16">
        <f>IF(D39=0,0,E39/D39)*100</f>
        <v>27.96</v>
      </c>
      <c r="H39" s="1">
        <v>15000</v>
      </c>
      <c r="I39" s="1">
        <v>4194</v>
      </c>
    </row>
    <row r="40" spans="1:9" ht="16.5" customHeight="1">
      <c r="A40" s="4"/>
      <c r="B40" s="21" t="s">
        <v>37</v>
      </c>
      <c r="C40" s="15" t="s">
        <v>38</v>
      </c>
      <c r="D40" s="16">
        <v>15000</v>
      </c>
      <c r="E40" s="16">
        <v>4194</v>
      </c>
      <c r="F40" s="16">
        <f>E40-D40</f>
        <v>-10806</v>
      </c>
      <c r="G40" s="16">
        <f>IF(D40=0,0,E40/D40)*100</f>
        <v>27.96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15000</v>
      </c>
      <c r="E41" s="16">
        <f>SUM(I39:I40)</f>
        <v>4194</v>
      </c>
      <c r="F41" s="16">
        <f>E41-D41</f>
        <v>-10806</v>
      </c>
      <c r="G41" s="16">
        <f>IF(D41=0,0,E41/D41)*100</f>
        <v>27.96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15000</v>
      </c>
      <c r="E43" s="16">
        <f>SUM(E41)</f>
        <v>4194</v>
      </c>
      <c r="F43" s="16">
        <f>E43-D43</f>
        <v>-10806</v>
      </c>
      <c r="G43" s="16">
        <f>IF(D43=0,0,E43/D43)*100</f>
        <v>27.96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19" t="s">
        <v>16</v>
      </c>
      <c r="C46" s="20"/>
      <c r="D46" s="20"/>
      <c r="E46" s="20"/>
      <c r="F46" s="20"/>
      <c r="G46" s="20"/>
    </row>
    <row r="47" spans="1:9" ht="16.5" customHeight="1">
      <c r="A47" s="4"/>
      <c r="B47" s="21" t="s">
        <v>33</v>
      </c>
      <c r="C47" s="15" t="s">
        <v>34</v>
      </c>
      <c r="D47" s="16">
        <v>2160</v>
      </c>
      <c r="E47" s="16">
        <v>0</v>
      </c>
      <c r="F47" s="16">
        <f>E47-D47</f>
        <v>-2160</v>
      </c>
      <c r="G47" s="16">
        <f>IF(D47=0,0,E47/D47)*100</f>
        <v>0</v>
      </c>
      <c r="H47" s="1">
        <v>2160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2160</v>
      </c>
      <c r="E48" s="16">
        <v>0</v>
      </c>
      <c r="F48" s="16">
        <f>E48-D48</f>
        <v>-2160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2160</v>
      </c>
      <c r="E49" s="16">
        <f>SUM(I47:I48)</f>
        <v>0</v>
      </c>
      <c r="F49" s="16">
        <f>E49-D49</f>
        <v>-2160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2160</v>
      </c>
      <c r="E51" s="16">
        <f>SUM(E49)</f>
        <v>0</v>
      </c>
      <c r="F51" s="16">
        <f>E51-D51</f>
        <v>-2160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17160</v>
      </c>
      <c r="E53" s="16">
        <f>SUM(E43,E51)</f>
        <v>4194</v>
      </c>
      <c r="F53" s="16">
        <f>E53-D53</f>
        <v>-12966</v>
      </c>
      <c r="G53" s="16">
        <f>IF(D53=0,0,E53/D53)*100</f>
        <v>24.44055944055944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19" t="s">
        <v>16</v>
      </c>
      <c r="C57" s="20"/>
      <c r="D57" s="20"/>
      <c r="E57" s="20"/>
      <c r="F57" s="20"/>
      <c r="G57" s="20"/>
    </row>
    <row r="58" spans="1:9" ht="16.5" customHeight="1">
      <c r="A58" s="4"/>
      <c r="B58" s="21" t="s">
        <v>21</v>
      </c>
      <c r="C58" s="15" t="s">
        <v>22</v>
      </c>
      <c r="D58" s="16">
        <v>5500</v>
      </c>
      <c r="E58" s="16">
        <v>0</v>
      </c>
      <c r="F58" s="16">
        <f>E58-D58</f>
        <v>-5500</v>
      </c>
      <c r="G58" s="16">
        <f>IF(D58=0,0,E58/D58)*100</f>
        <v>0</v>
      </c>
      <c r="H58" s="1">
        <v>5500</v>
      </c>
      <c r="I58" s="1">
        <v>0</v>
      </c>
    </row>
    <row r="59" spans="1:9" ht="16.5" customHeight="1">
      <c r="A59" s="4"/>
      <c r="B59" s="21" t="s">
        <v>58</v>
      </c>
      <c r="C59" s="15" t="s">
        <v>59</v>
      </c>
      <c r="D59" s="16">
        <v>5500</v>
      </c>
      <c r="E59" s="16">
        <v>0</v>
      </c>
      <c r="F59" s="16">
        <f>E59-D59</f>
        <v>-5500</v>
      </c>
      <c r="G59" s="16">
        <f>IF(D59=0,0,E59/D59)*100</f>
        <v>0</v>
      </c>
      <c r="H59" s="1">
        <v>0</v>
      </c>
      <c r="I59" s="1">
        <v>0</v>
      </c>
    </row>
    <row r="60" spans="1:9" ht="16.5" customHeight="1">
      <c r="A60" s="4"/>
      <c r="B60" s="21" t="s">
        <v>33</v>
      </c>
      <c r="C60" s="15" t="s">
        <v>34</v>
      </c>
      <c r="D60" s="16">
        <v>2000</v>
      </c>
      <c r="E60" s="16">
        <v>300</v>
      </c>
      <c r="F60" s="16">
        <f>E60-D60</f>
        <v>-1700</v>
      </c>
      <c r="G60" s="16">
        <f>IF(D60=0,0,E60/D60)*100</f>
        <v>15</v>
      </c>
      <c r="H60" s="1">
        <v>2000</v>
      </c>
      <c r="I60" s="1">
        <v>300</v>
      </c>
    </row>
    <row r="61" spans="1:9" ht="16.5" customHeight="1">
      <c r="A61" s="4"/>
      <c r="B61" s="21" t="s">
        <v>35</v>
      </c>
      <c r="C61" s="15" t="s">
        <v>36</v>
      </c>
      <c r="D61" s="16">
        <v>2000</v>
      </c>
      <c r="E61" s="16">
        <v>300</v>
      </c>
      <c r="F61" s="16">
        <f>E61-D61</f>
        <v>-1700</v>
      </c>
      <c r="G61" s="16">
        <f>IF(D61=0,0,E61/D61)*100</f>
        <v>15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SUM(H58:H61)</f>
        <v>7500</v>
      </c>
      <c r="E62" s="16">
        <f>SUM(I58:I61)</f>
        <v>300</v>
      </c>
      <c r="F62" s="16">
        <f>E62-D62</f>
        <v>-7200</v>
      </c>
      <c r="G62" s="16">
        <f>IF(D62=0,0,E62/D62)*100</f>
        <v>4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60</v>
      </c>
      <c r="C64" s="27"/>
      <c r="D64" s="16">
        <f>SUM(D62)</f>
        <v>7500</v>
      </c>
      <c r="E64" s="16">
        <f>SUM(E62)</f>
        <v>300</v>
      </c>
      <c r="F64" s="16">
        <f>E64-D64</f>
        <v>-7200</v>
      </c>
      <c r="G64" s="16">
        <f>IF(D64=0,0,E64/D64)*100</f>
        <v>4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19" t="s">
        <v>16</v>
      </c>
      <c r="C67" s="20"/>
      <c r="D67" s="20"/>
      <c r="E67" s="20"/>
      <c r="F67" s="20"/>
      <c r="G67" s="20"/>
    </row>
    <row r="68" spans="1:9" ht="16.5" customHeight="1">
      <c r="A68" s="4"/>
      <c r="B68" s="21" t="s">
        <v>33</v>
      </c>
      <c r="C68" s="15" t="s">
        <v>34</v>
      </c>
      <c r="D68" s="16">
        <v>51000</v>
      </c>
      <c r="E68" s="16">
        <v>10276</v>
      </c>
      <c r="F68" s="16">
        <f>E68-D68</f>
        <v>-40724</v>
      </c>
      <c r="G68" s="16">
        <f>IF(D68=0,0,E68/D68)*100</f>
        <v>20.149019607843137</v>
      </c>
      <c r="H68" s="1">
        <v>51000</v>
      </c>
      <c r="I68" s="1">
        <v>10276</v>
      </c>
    </row>
    <row r="69" spans="1:9" ht="16.5" customHeight="1">
      <c r="A69" s="4"/>
      <c r="B69" s="21" t="s">
        <v>35</v>
      </c>
      <c r="C69" s="15" t="s">
        <v>36</v>
      </c>
      <c r="D69" s="16">
        <v>6000</v>
      </c>
      <c r="E69" s="16">
        <v>0</v>
      </c>
      <c r="F69" s="16">
        <f>E69-D69</f>
        <v>-6000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39</v>
      </c>
      <c r="C70" s="15" t="s">
        <v>40</v>
      </c>
      <c r="D70" s="16">
        <v>45000</v>
      </c>
      <c r="E70" s="16">
        <v>10276</v>
      </c>
      <c r="F70" s="16">
        <f>E70-D70</f>
        <v>-34724</v>
      </c>
      <c r="G70" s="16">
        <f>IF(D70=0,0,E70/D70)*100</f>
        <v>22.835555555555555</v>
      </c>
      <c r="H70" s="1">
        <v>0</v>
      </c>
      <c r="I70" s="1">
        <v>0</v>
      </c>
    </row>
    <row r="71" spans="1:7" ht="15.75" customHeight="1">
      <c r="A71" s="4"/>
      <c r="B71" s="27" t="s">
        <v>45</v>
      </c>
      <c r="C71" s="27"/>
      <c r="D71" s="16">
        <f>SUM(H68:H70)</f>
        <v>51000</v>
      </c>
      <c r="E71" s="16">
        <f>SUM(I68:I70)</f>
        <v>10276</v>
      </c>
      <c r="F71" s="16">
        <f>E71-D71</f>
        <v>-40724</v>
      </c>
      <c r="G71" s="16">
        <f>IF(D71=0,0,E71/D71)*100</f>
        <v>20.149019607843137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SUM(D71)</f>
        <v>51000</v>
      </c>
      <c r="E73" s="16">
        <f>SUM(E71)</f>
        <v>10276</v>
      </c>
      <c r="F73" s="16">
        <f>E73-D73</f>
        <v>-40724</v>
      </c>
      <c r="G73" s="16">
        <f>IF(D73=0,0,E73/D73)*100</f>
        <v>20.149019607843137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63</v>
      </c>
      <c r="C75" s="27"/>
      <c r="D75" s="16">
        <f>SUM(D64,D73)</f>
        <v>58500</v>
      </c>
      <c r="E75" s="16">
        <f>SUM(E64,E73)</f>
        <v>10576</v>
      </c>
      <c r="F75" s="16">
        <f>E75-D75</f>
        <v>-47924</v>
      </c>
      <c r="G75" s="16">
        <f>IF(D75=0,0,E75/D75)*100</f>
        <v>18.07863247863248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SUM(D53,D75)</f>
        <v>75660</v>
      </c>
      <c r="E77" s="16">
        <f>SUM(E53,E75)</f>
        <v>14770</v>
      </c>
      <c r="F77" s="16">
        <f>E77-D77</f>
        <v>-60890</v>
      </c>
      <c r="G77" s="16">
        <f>IF(D77=0,0,E77/D77)*100</f>
        <v>19.521543748347874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65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66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67</v>
      </c>
      <c r="C82" s="26"/>
      <c r="D82" s="26"/>
      <c r="E82" s="26"/>
      <c r="F82" s="26"/>
      <c r="G82" s="26"/>
    </row>
    <row r="83" spans="1:7" ht="16.5" customHeight="1">
      <c r="A83" s="4"/>
      <c r="B83" s="19" t="s">
        <v>16</v>
      </c>
      <c r="C83" s="20"/>
      <c r="D83" s="20"/>
      <c r="E83" s="20"/>
      <c r="F83" s="20"/>
      <c r="G83" s="20"/>
    </row>
    <row r="84" spans="1:9" ht="16.5" customHeight="1">
      <c r="A84" s="4"/>
      <c r="B84" s="21" t="s">
        <v>33</v>
      </c>
      <c r="C84" s="15" t="s">
        <v>34</v>
      </c>
      <c r="D84" s="16">
        <v>2400</v>
      </c>
      <c r="E84" s="16">
        <v>0</v>
      </c>
      <c r="F84" s="16">
        <f>E84-D84</f>
        <v>-2400</v>
      </c>
      <c r="G84" s="16">
        <f>IF(D84=0,0,E84/D84)*100</f>
        <v>0</v>
      </c>
      <c r="H84" s="1">
        <v>2400</v>
      </c>
      <c r="I84" s="1">
        <v>0</v>
      </c>
    </row>
    <row r="85" spans="1:9" ht="16.5" customHeight="1">
      <c r="A85" s="4"/>
      <c r="B85" s="21" t="s">
        <v>35</v>
      </c>
      <c r="C85" s="15" t="s">
        <v>36</v>
      </c>
      <c r="D85" s="16">
        <v>2400</v>
      </c>
      <c r="E85" s="16">
        <v>0</v>
      </c>
      <c r="F85" s="16">
        <f>E85-D85</f>
        <v>-2400</v>
      </c>
      <c r="G85" s="16">
        <f>IF(D85=0,0,E85/D85)*100</f>
        <v>0</v>
      </c>
      <c r="H85" s="1">
        <v>0</v>
      </c>
      <c r="I85" s="1">
        <v>0</v>
      </c>
    </row>
    <row r="86" spans="1:7" ht="15.75" customHeight="1">
      <c r="A86" s="4"/>
      <c r="B86" s="27" t="s">
        <v>45</v>
      </c>
      <c r="C86" s="27"/>
      <c r="D86" s="16">
        <f>SUM(H84:H85)</f>
        <v>2400</v>
      </c>
      <c r="E86" s="16">
        <f>SUM(I84:I85)</f>
        <v>0</v>
      </c>
      <c r="F86" s="16">
        <f>E86-D86</f>
        <v>-2400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68</v>
      </c>
      <c r="C88" s="27"/>
      <c r="D88" s="16">
        <f>SUM(D86)</f>
        <v>2400</v>
      </c>
      <c r="E88" s="16">
        <f>SUM(E86)</f>
        <v>0</v>
      </c>
      <c r="F88" s="16">
        <f>E88-D88</f>
        <v>-2400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69</v>
      </c>
      <c r="C90" s="27"/>
      <c r="D90" s="16">
        <f>SUM(D88)</f>
        <v>2400</v>
      </c>
      <c r="E90" s="16">
        <f>SUM(E88)</f>
        <v>0</v>
      </c>
      <c r="F90" s="16">
        <f>E90-D90</f>
        <v>-2400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25" t="s">
        <v>70</v>
      </c>
      <c r="C92" s="25"/>
      <c r="D92" s="25"/>
      <c r="E92" s="25"/>
      <c r="F92" s="25"/>
      <c r="G92" s="25"/>
    </row>
    <row r="93" spans="1:7" ht="16.5" customHeight="1">
      <c r="A93" s="4"/>
      <c r="B93" s="26" t="s">
        <v>71</v>
      </c>
      <c r="C93" s="26"/>
      <c r="D93" s="26"/>
      <c r="E93" s="26"/>
      <c r="F93" s="26"/>
      <c r="G93" s="26"/>
    </row>
    <row r="94" spans="1:7" ht="16.5" customHeight="1">
      <c r="A94" s="4"/>
      <c r="B94" s="19" t="s">
        <v>16</v>
      </c>
      <c r="C94" s="20"/>
      <c r="D94" s="20"/>
      <c r="E94" s="20"/>
      <c r="F94" s="20"/>
      <c r="G94" s="20"/>
    </row>
    <row r="95" spans="1:9" ht="16.5" customHeight="1">
      <c r="A95" s="4"/>
      <c r="B95" s="21" t="s">
        <v>33</v>
      </c>
      <c r="C95" s="15" t="s">
        <v>34</v>
      </c>
      <c r="D95" s="16">
        <v>3000</v>
      </c>
      <c r="E95" s="16">
        <v>800</v>
      </c>
      <c r="F95" s="16">
        <f>E95-D95</f>
        <v>-2200</v>
      </c>
      <c r="G95" s="16">
        <f>IF(D95=0,0,E95/D95)*100</f>
        <v>26.666666666666668</v>
      </c>
      <c r="H95" s="1">
        <v>3000</v>
      </c>
      <c r="I95" s="1">
        <v>800</v>
      </c>
    </row>
    <row r="96" spans="1:9" ht="16.5" customHeight="1">
      <c r="A96" s="4"/>
      <c r="B96" s="21" t="s">
        <v>39</v>
      </c>
      <c r="C96" s="15" t="s">
        <v>40</v>
      </c>
      <c r="D96" s="16">
        <v>3000</v>
      </c>
      <c r="E96" s="16">
        <v>800</v>
      </c>
      <c r="F96" s="16">
        <f>E96-D96</f>
        <v>-2200</v>
      </c>
      <c r="G96" s="16">
        <f>IF(D96=0,0,E96/D96)*100</f>
        <v>26.666666666666668</v>
      </c>
      <c r="H96" s="1">
        <v>0</v>
      </c>
      <c r="I96" s="1">
        <v>0</v>
      </c>
    </row>
    <row r="97" spans="1:7" ht="15.75" customHeight="1">
      <c r="A97" s="4"/>
      <c r="B97" s="27" t="s">
        <v>45</v>
      </c>
      <c r="C97" s="27"/>
      <c r="D97" s="16">
        <f>SUM(H95:H96)</f>
        <v>3000</v>
      </c>
      <c r="E97" s="16">
        <f>SUM(I95:I96)</f>
        <v>800</v>
      </c>
      <c r="F97" s="16">
        <f>E97-D97</f>
        <v>-2200</v>
      </c>
      <c r="G97" s="16">
        <f>IF(D97=0,0,E97/D97)*100</f>
        <v>26.666666666666668</v>
      </c>
    </row>
    <row r="98" spans="1:7" ht="15.75" customHeight="1">
      <c r="A98" s="4"/>
      <c r="B98" s="12"/>
      <c r="C98" s="13"/>
      <c r="D98" s="14"/>
      <c r="E98" s="14"/>
      <c r="F98" s="14"/>
      <c r="G98" s="14"/>
    </row>
    <row r="99" spans="1:7" ht="15.75" customHeight="1">
      <c r="A99" s="4"/>
      <c r="B99" s="27" t="s">
        <v>72</v>
      </c>
      <c r="C99" s="27"/>
      <c r="D99" s="16">
        <f>SUM(D97)</f>
        <v>3000</v>
      </c>
      <c r="E99" s="16">
        <f>SUM(E97)</f>
        <v>800</v>
      </c>
      <c r="F99" s="16">
        <f>E99-D99</f>
        <v>-2200</v>
      </c>
      <c r="G99" s="16">
        <f>IF(D99=0,0,E99/D99)*100</f>
        <v>26.666666666666668</v>
      </c>
    </row>
    <row r="100" spans="1:7" ht="15.75" customHeight="1">
      <c r="A100" s="4"/>
      <c r="B100" s="12"/>
      <c r="C100" s="13"/>
      <c r="D100" s="14"/>
      <c r="E100" s="14"/>
      <c r="F100" s="14"/>
      <c r="G100" s="14"/>
    </row>
    <row r="101" spans="1:7" ht="15.75" customHeight="1">
      <c r="A101" s="4"/>
      <c r="B101" s="27" t="s">
        <v>73</v>
      </c>
      <c r="C101" s="27"/>
      <c r="D101" s="16">
        <f>SUM(D99)</f>
        <v>3000</v>
      </c>
      <c r="E101" s="16">
        <f>SUM(E99)</f>
        <v>800</v>
      </c>
      <c r="F101" s="16">
        <f>E101-D101</f>
        <v>-2200</v>
      </c>
      <c r="G101" s="16">
        <f>IF(D101=0,0,E101/D101)*100</f>
        <v>26.666666666666668</v>
      </c>
    </row>
    <row r="102" spans="1:7" ht="15.75" customHeight="1">
      <c r="A102" s="4"/>
      <c r="B102" s="12"/>
      <c r="C102" s="13"/>
      <c r="D102" s="14"/>
      <c r="E102" s="14"/>
      <c r="F102" s="14"/>
      <c r="G102" s="14"/>
    </row>
    <row r="103" spans="1:7" ht="15.75" customHeight="1">
      <c r="A103" s="4"/>
      <c r="B103" s="27" t="s">
        <v>74</v>
      </c>
      <c r="C103" s="27"/>
      <c r="D103" s="16">
        <f>SUM(D90,D101)</f>
        <v>5400</v>
      </c>
      <c r="E103" s="16">
        <f>SUM(E90,E101)</f>
        <v>800</v>
      </c>
      <c r="F103" s="16">
        <f>E103-D103</f>
        <v>-4600</v>
      </c>
      <c r="G103" s="16">
        <f>IF(D103=0,0,E103/D103)*100</f>
        <v>14.814814814814813</v>
      </c>
    </row>
    <row r="104" spans="1:7" ht="16.5" customHeight="1">
      <c r="A104" s="4"/>
      <c r="B104" s="12"/>
      <c r="C104" s="13"/>
      <c r="D104" s="14"/>
      <c r="E104" s="14"/>
      <c r="F104" s="14"/>
      <c r="G104" s="14"/>
    </row>
    <row r="105" spans="1:7" ht="16.5" customHeight="1">
      <c r="A105" s="4"/>
      <c r="B105" s="12"/>
      <c r="C105" s="13"/>
      <c r="D105" s="14"/>
      <c r="E105" s="14"/>
      <c r="F105" s="14"/>
      <c r="G105" s="14"/>
    </row>
    <row r="106" spans="1:7" ht="16.5" customHeight="1">
      <c r="A106" s="4"/>
      <c r="B106" s="12"/>
      <c r="C106" s="13"/>
      <c r="D106" s="14"/>
      <c r="E106" s="14"/>
      <c r="F106" s="14"/>
      <c r="G106" s="14"/>
    </row>
    <row r="107" spans="1:7" ht="16.5" customHeight="1">
      <c r="A107" s="4"/>
      <c r="B107" s="18"/>
      <c r="C107" s="13" t="s">
        <v>10</v>
      </c>
      <c r="D107" s="16">
        <f>SUM(D32,D77,D103)</f>
        <v>142790</v>
      </c>
      <c r="E107" s="16">
        <f>SUM(E32,E77,E103)</f>
        <v>31079</v>
      </c>
      <c r="F107" s="16">
        <f>E107-D107</f>
        <v>-111711</v>
      </c>
      <c r="G107" s="16">
        <f>IF(D107=0,0,E107/D107)*100</f>
        <v>21.76552979900553</v>
      </c>
    </row>
  </sheetData>
  <sheetProtection selectLockedCells="1" selectUnlockedCells="1"/>
  <mergeCells count="39">
    <mergeCell ref="B99:C99"/>
    <mergeCell ref="B101:C101"/>
    <mergeCell ref="B103:C103"/>
    <mergeCell ref="B86:C86"/>
    <mergeCell ref="B88:C88"/>
    <mergeCell ref="B90:C90"/>
    <mergeCell ref="B92:G92"/>
    <mergeCell ref="B93:G93"/>
    <mergeCell ref="B97:C97"/>
    <mergeCell ref="B73:C73"/>
    <mergeCell ref="B75:C75"/>
    <mergeCell ref="B77:C77"/>
    <mergeCell ref="B80:G80"/>
    <mergeCell ref="B81:G81"/>
    <mergeCell ref="B82:G82"/>
    <mergeCell ref="B55:G55"/>
    <mergeCell ref="B56:G56"/>
    <mergeCell ref="B62:C62"/>
    <mergeCell ref="B64:C64"/>
    <mergeCell ref="B66:G66"/>
    <mergeCell ref="B71:C71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2024-05-29T08:06:41Z</dcterms:modified>
  <cp:category/>
  <cp:version/>
  <cp:contentType/>
  <cp:contentStatus/>
</cp:coreProperties>
</file>